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7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capital-2" sheetId="55" r:id="rId10"/>
    <sheet name="Sheet4" sheetId="56" r:id="rId11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F18" i="55" l="1"/>
  <c r="C15" i="55"/>
  <c r="C12" i="55"/>
  <c r="C18" i="55" s="1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M56" i="47" l="1"/>
  <c r="C16" i="47" l="1"/>
  <c r="V8" i="50" l="1"/>
  <c r="V9" i="50"/>
  <c r="V10" i="50"/>
  <c r="V11" i="50"/>
  <c r="V12" i="50"/>
  <c r="V13" i="50"/>
  <c r="V14" i="50"/>
  <c r="V15" i="50"/>
  <c r="V7" i="50"/>
  <c r="C19" i="47" l="1"/>
  <c r="F19" i="47" l="1"/>
  <c r="V22" i="50" l="1"/>
  <c r="V24" i="50" s="1"/>
  <c r="U22" i="50"/>
  <c r="V17" i="50"/>
  <c r="U17" i="50"/>
  <c r="T19" i="51" l="1"/>
  <c r="T18" i="51"/>
  <c r="U16" i="51"/>
  <c r="V15" i="51"/>
  <c r="V12" i="51"/>
  <c r="V16" i="51" s="1"/>
  <c r="P29" i="50"/>
  <c r="M29" i="50"/>
  <c r="L29" i="50"/>
  <c r="K29" i="50"/>
  <c r="J29" i="50"/>
  <c r="I29" i="50"/>
  <c r="H29" i="50"/>
  <c r="G29" i="50"/>
  <c r="F29" i="50"/>
  <c r="E29" i="50"/>
  <c r="D29" i="50"/>
  <c r="I15" i="47" l="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vaiyer garir break show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<sst xmlns="http://schemas.openxmlformats.org/spreadsheetml/2006/main" count="423" uniqueCount="239">
  <si>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</si>
  <si>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</si>
  <si>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</si>
  <si>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</si>
  <si>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</si>
  <si>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</si>
  <si>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</si>
  <si>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</si>
  <si>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</si>
  <si>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</si>
  <si>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</si>
  <si>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</si>
  <si>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</si>
  <si>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</si>
  <si>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</si>
  <si>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</si>
  <si>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</si>
  <si>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</si>
  <si>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</si>
  <si>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</si>
  <si>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</si>
  <si>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</si>
  <si>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</si>
  <si>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</si>
  <si>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</si>
  <si>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</si>
  <si>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</si>
  <si>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</si>
  <si>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</si>
  <si>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</si>
  <si>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</si>
  <si>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</si>
  <si>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</si>
  <si>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</si>
  <si>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</si>
  <si>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</si>
  <si>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</si>
  <si>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</si>
  <si>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</si>
  <si>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</si>
  <si>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</si>
  <si>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</si>
  <si>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</si>
  <si>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</si>
  <si>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</si>
  <si>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</si>
  <si>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</si>
  <si>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</si>
  <si>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</si>
  <si>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</si>
  <si>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</si>
  <si>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</si>
  <si>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</si>
  <si>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</si>
  <si>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</si>
  <si>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</si>
  <si>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</si>
  <si>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</si>
  <si>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</si>
  <si>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</si>
  <si>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</si>
  <si>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</si>
  <si>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</si>
  <si>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</si>
  <si>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</si>
  <si>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</si>
  <si>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</si>
  <si>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</si>
  <si>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</si>
  <si>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</si>
  <si>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</si>
  <si>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</si>
  <si>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</si>
  <si>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</si>
  <si>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</si>
  <si>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</si>
  <si>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</si>
  <si>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</si>
  <si>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</si>
  <si>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</si>
  <si>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</si>
  <si>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</si>
  <si>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</si>
  <si>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</si>
  <si>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</si>
  <si>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</si>
  <si>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</si>
  <si>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</si>
  <si>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</si>
  <si>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</si>
  <si>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</si>
  <si>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</si>
  <si>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</si>
  <si>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</si>
  <si>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</si>
  <si>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</si>
  <si>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</si>
  <si>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</si>
  <si>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</si>
  <si>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</si>
  <si>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</si>
  <si>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</si>
  <si>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</si>
  <si>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</si>
  <si>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</si>
  <si>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</si>
  <si>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</si>
  <si>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</si>
  <si>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</si>
  <si>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</si>
  <si>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</si>
  <si>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</si>
  <si>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</si>
  <si>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</si>
  <si>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</si>
  <si>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</si>
  <si>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</si>
  <si>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</si>
  <si>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</si>
  <si>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</si>
  <si>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</si>
  <si>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</si>
  <si>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</si>
  <si>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</si>
  <si>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</si>
  <si>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</si>
  <si>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</si>
  <si>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BL Company  Due(+)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</si>
  <si>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</si>
  <si>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</si>
  <si>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</si>
  <si>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</si>
  <si>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</si>
  <si>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</si>
  <si>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</si>
  <si>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</si>
  <si>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</si>
  <si>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</si>
  <si>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</si>
  <si>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</si>
  <si>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</si>
  <si>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</si>
  <si>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</si>
  <si>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</si>
  <si>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</si>
  <si>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</si>
  <si>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</si>
  <si>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</si>
  <si>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</si>
  <si>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</si>
  <si>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</si>
  <si>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</si>
  <si>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</si>
  <si>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</si>
  <si>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</si>
  <si>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</si>
  <si>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</si>
  <si>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</si>
  <si>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</si>
  <si>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 xml:space="preserve"> Capital</t>
  </si>
  <si>
    <t>18.08.2021</t>
  </si>
  <si>
    <t>19.08.2021</t>
  </si>
  <si>
    <t>25.08.2021</t>
  </si>
  <si>
    <t>45/Market</t>
  </si>
  <si>
    <t>22/23.08.2021</t>
  </si>
  <si>
    <t>30.08.2021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</si>
  <si>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</si>
  <si>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</si>
  <si>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</si>
  <si>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</si>
  <si>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</si>
  <si>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</si>
  <si>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</si>
  <si>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</si>
  <si>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</si>
  <si>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</si>
  <si>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</si>
  <si>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</si>
  <si>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</si>
  <si>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</si>
  <si>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</si>
  <si>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</si>
  <si>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</si>
  <si>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</si>
  <si>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</si>
  <si>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</si>
  <si>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</si>
  <si>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</si>
  <si>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</si>
  <si>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</si>
  <si>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</si>
  <si>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</si>
  <si>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</si>
  <si>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</si>
  <si>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</si>
  <si>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</si>
  <si>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</si>
  <si>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</si>
  <si>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</si>
  <si>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</si>
  <si>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</si>
  <si>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</si>
  <si>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</si>
  <si>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</si>
  <si>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</si>
  <si>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</si>
  <si>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</si>
  <si>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1000(-750 tk)</t>
  </si>
  <si>
    <t>04.09.2021</t>
  </si>
  <si>
    <t>Date:04.09.2021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</si>
  <si>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</si>
  <si>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</si>
  <si>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</si>
  <si>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</si>
  <si>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</si>
  <si>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</si>
  <si>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</si>
  <si>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</si>
  <si>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</si>
  <si>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>Boss(-)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</si>
  <si>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</si>
  <si>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</si>
  <si>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</si>
  <si>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</si>
  <si>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</si>
  <si>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</si>
  <si>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</si>
  <si>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</si>
  <si>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</si>
  <si>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Sn</t>
  </si>
  <si>
    <t>kit</t>
  </si>
  <si>
    <t>Jilani Mobile Center -R030324</t>
  </si>
  <si>
    <t>07.09.2021</t>
  </si>
  <si>
    <t>Date:07.09.2021</t>
  </si>
  <si>
    <t>Date :07.09.2021</t>
  </si>
  <si>
    <t>Tuhin Mobile Centre</t>
  </si>
  <si>
    <t>R149301</t>
  </si>
  <si>
    <t>01743868515</t>
  </si>
  <si>
    <t>Jewel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</si>
</sst>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5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3" fillId="8" borderId="1" xfId="0" applyFont="1" applyFill="1" applyBorder="1" applyAlignment="1">
      <alignment horizontal="center" vertical="center"/>
    </xf>
    <xf numFmtId="1" fontId="20" fillId="8" borderId="42" xfId="0" applyNumberFormat="1" applyFont="1" applyFill="1" applyBorder="1" applyAlignment="1">
      <alignment horizontal="center" vertical="center" wrapText="1"/>
    </xf>
    <xf numFmtId="1" fontId="20" fillId="8" borderId="10" xfId="0" applyNumberFormat="1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6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9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40" fillId="9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 wrapText="1"/>
    </xf>
    <xf numFmtId="0" fontId="43" fillId="0" borderId="24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 vertical="center"/>
    </xf>
    <xf numFmtId="0" fontId="44" fillId="0" borderId="24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55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37" fillId="0" borderId="46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1" fontId="37" fillId="9" borderId="6" xfId="0" applyNumberFormat="1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1" fontId="37" fillId="9" borderId="26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2" fillId="0" borderId="51" xfId="0" applyFont="1" applyFill="1" applyBorder="1" applyAlignment="1">
      <alignment horizontal="center" vertical="center"/>
    </xf>
    <xf numFmtId="0" fontId="44" fillId="0" borderId="25" xfId="0" applyFont="1" applyFill="1" applyBorder="1" applyAlignment="1">
      <alignment horizontal="center" vertical="center"/>
    </xf>
    <xf numFmtId="0" fontId="44" fillId="9" borderId="26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40" fillId="9" borderId="3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8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30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vertical="center"/>
    </xf>
    <xf numFmtId="0" fontId="39" fillId="0" borderId="2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1" fillId="8" borderId="8" xfId="0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8" borderId="49" xfId="0" applyNumberFormat="1" applyFont="1" applyFill="1" applyBorder="1" applyAlignment="1">
      <alignment horizontal="center" vertical="center" wrapText="1"/>
    </xf>
    <xf numFmtId="0" fontId="31" fillId="8" borderId="46" xfId="0" applyFont="1" applyFill="1" applyBorder="1" applyAlignment="1">
      <alignment horizontal="center" vertical="center"/>
    </xf>
    <xf numFmtId="0" fontId="31" fillId="8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8" borderId="58" xfId="0" applyNumberFormat="1" applyFont="1" applyFill="1" applyBorder="1" applyAlignment="1">
      <alignment horizontal="center" vertical="center" wrapText="1"/>
    </xf>
    <xf numFmtId="0" fontId="26" fillId="8" borderId="14" xfId="0" applyFont="1" applyFill="1" applyBorder="1" applyAlignment="1">
      <alignment horizontal="center" vertical="center"/>
    </xf>
    <xf numFmtId="0" fontId="26" fillId="8" borderId="46" xfId="0" applyFont="1" applyFill="1" applyBorder="1" applyAlignment="1">
      <alignment horizontal="center" vertical="center"/>
    </xf>
    <xf numFmtId="0" fontId="26" fillId="8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53" fillId="3" borderId="9" xfId="0" applyNumberFormat="1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8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2" fontId="14" fillId="11" borderId="24" xfId="0" applyNumberFormat="1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center" vertical="center"/>
    </xf>
    <xf numFmtId="2" fontId="11" fillId="11" borderId="24" xfId="0" applyNumberFormat="1" applyFont="1" applyFill="1" applyBorder="1" applyAlignment="1">
      <alignment horizontal="center" vertical="center"/>
    </xf>
    <xf numFmtId="2" fontId="13" fillId="11" borderId="24" xfId="0" applyNumberFormat="1" applyFont="1" applyFill="1" applyBorder="1" applyAlignment="1">
      <alignment horizontal="center" vertical="center"/>
    </xf>
    <xf numFmtId="2" fontId="24" fillId="11" borderId="24" xfId="0" applyNumberFormat="1" applyFont="1" applyFill="1" applyBorder="1" applyAlignment="1">
      <alignment horizontal="center" vertical="center"/>
    </xf>
    <xf numFmtId="2" fontId="13" fillId="11" borderId="1" xfId="1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/>
    </xf>
    <xf numFmtId="2" fontId="36" fillId="11" borderId="24" xfId="0" applyNumberFormat="1" applyFont="1" applyFill="1" applyBorder="1" applyAlignment="1">
      <alignment horizontal="center"/>
    </xf>
    <xf numFmtId="2" fontId="14" fillId="11" borderId="24" xfId="0" applyNumberFormat="1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 vertical="center"/>
    </xf>
    <xf numFmtId="2" fontId="13" fillId="11" borderId="26" xfId="0" applyNumberFormat="1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2" fontId="13" fillId="11" borderId="2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3" fillId="11" borderId="62" xfId="0" applyFont="1" applyFill="1" applyBorder="1" applyAlignment="1">
      <alignment vertical="center"/>
    </xf>
    <xf numFmtId="0" fontId="54" fillId="13" borderId="70" xfId="0" applyFont="1" applyFill="1" applyBorder="1" applyAlignment="1">
      <alignment horizontal="center" vertical="center"/>
    </xf>
    <xf numFmtId="2" fontId="54" fillId="13" borderId="62" xfId="0" applyNumberFormat="1" applyFont="1" applyFill="1" applyBorder="1" applyAlignment="1">
      <alignment horizontal="center" vertical="center"/>
    </xf>
    <xf numFmtId="0" fontId="54" fillId="13" borderId="52" xfId="0" applyFont="1" applyFill="1" applyBorder="1" applyAlignment="1">
      <alignment horizontal="center" vertical="center"/>
    </xf>
    <xf numFmtId="2" fontId="54" fillId="13" borderId="53" xfId="0" applyNumberFormat="1" applyFont="1" applyFill="1" applyBorder="1" applyAlignment="1">
      <alignment horizontal="center" vertical="center"/>
    </xf>
    <xf numFmtId="0" fontId="55" fillId="13" borderId="71" xfId="0" applyFont="1" applyFill="1" applyBorder="1" applyAlignment="1">
      <alignment horizontal="center" vertical="center"/>
    </xf>
    <xf numFmtId="0" fontId="55" fillId="13" borderId="52" xfId="0" applyFont="1" applyFill="1" applyBorder="1" applyAlignment="1">
      <alignment horizontal="center" vertical="center"/>
    </xf>
    <xf numFmtId="2" fontId="55" fillId="13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56" fillId="11" borderId="23" xfId="0" applyFont="1" applyFill="1" applyBorder="1" applyAlignment="1">
      <alignment horizontal="center" vertical="center" wrapText="1"/>
    </xf>
    <xf numFmtId="0" fontId="51" fillId="10" borderId="23" xfId="0" applyFont="1" applyFill="1" applyBorder="1" applyAlignment="1">
      <alignment horizontal="center" vertical="center" wrapText="1"/>
    </xf>
    <xf numFmtId="0" fontId="56" fillId="2" borderId="23" xfId="0" applyFont="1" applyFill="1" applyBorder="1" applyAlignment="1">
      <alignment horizontal="center" vertical="center" wrapText="1"/>
    </xf>
    <xf numFmtId="0" fontId="56" fillId="16" borderId="23" xfId="0" applyFont="1" applyFill="1" applyBorder="1" applyAlignment="1">
      <alignment horizontal="center" vertical="center" wrapText="1"/>
    </xf>
    <xf numFmtId="0" fontId="51" fillId="9" borderId="23" xfId="0" applyFont="1" applyFill="1" applyBorder="1" applyAlignment="1">
      <alignment horizontal="center" vertical="center" wrapText="1"/>
    </xf>
    <xf numFmtId="2" fontId="7" fillId="17" borderId="62" xfId="0" applyNumberFormat="1" applyFont="1" applyFill="1" applyBorder="1" applyAlignment="1">
      <alignment horizontal="center" vertical="center"/>
    </xf>
    <xf numFmtId="2" fontId="7" fillId="17" borderId="53" xfId="0" applyNumberFormat="1" applyFont="1" applyFill="1" applyBorder="1" applyAlignment="1">
      <alignment horizontal="center" vertical="center"/>
    </xf>
    <xf numFmtId="0" fontId="57" fillId="17" borderId="1" xfId="0" applyFont="1" applyFill="1" applyBorder="1" applyAlignment="1">
      <alignment horizontal="center" vertical="center"/>
    </xf>
    <xf numFmtId="2" fontId="57" fillId="17" borderId="1" xfId="0" applyNumberFormat="1" applyFont="1" applyFill="1" applyBorder="1" applyAlignment="1">
      <alignment horizontal="center" vertical="center"/>
    </xf>
    <xf numFmtId="0" fontId="56" fillId="15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6" fillId="11" borderId="1" xfId="0" applyFont="1" applyFill="1" applyBorder="1" applyAlignment="1">
      <alignment horizontal="center" vertical="center"/>
    </xf>
    <xf numFmtId="0" fontId="56" fillId="11" borderId="1" xfId="0" applyFont="1" applyFill="1" applyBorder="1" applyAlignment="1">
      <alignment horizontal="center" vertical="center" wrapText="1"/>
    </xf>
    <xf numFmtId="0" fontId="51" fillId="11" borderId="1" xfId="0" applyFont="1" applyFill="1" applyBorder="1" applyAlignment="1">
      <alignment horizontal="center" vertical="center"/>
    </xf>
    <xf numFmtId="0" fontId="51" fillId="11" borderId="6" xfId="0" applyFont="1" applyFill="1" applyBorder="1" applyAlignment="1">
      <alignment horizontal="center" vertical="center"/>
    </xf>
    <xf numFmtId="2" fontId="58" fillId="11" borderId="1" xfId="0" applyNumberFormat="1" applyFont="1" applyFill="1" applyBorder="1" applyAlignment="1">
      <alignment horizontal="center" vertical="center"/>
    </xf>
    <xf numFmtId="2" fontId="56" fillId="11" borderId="1" xfId="0" applyNumberFormat="1" applyFont="1" applyFill="1" applyBorder="1" applyAlignment="1">
      <alignment horizontal="center" vertical="center"/>
    </xf>
    <xf numFmtId="2" fontId="56" fillId="15" borderId="1" xfId="0" applyNumberFormat="1" applyFont="1" applyFill="1" applyBorder="1" applyAlignment="1">
      <alignment horizontal="center" vertical="center"/>
    </xf>
    <xf numFmtId="2" fontId="56" fillId="2" borderId="1" xfId="1" applyNumberFormat="1" applyFont="1" applyFill="1" applyBorder="1" applyAlignment="1">
      <alignment horizontal="center" vertical="center"/>
    </xf>
    <xf numFmtId="2" fontId="51" fillId="16" borderId="1" xfId="0" applyNumberFormat="1" applyFont="1" applyFill="1" applyBorder="1" applyAlignment="1">
      <alignment horizontal="center" vertical="center"/>
    </xf>
    <xf numFmtId="2" fontId="51" fillId="10" borderId="1" xfId="0" applyNumberFormat="1" applyFont="1" applyFill="1" applyBorder="1" applyAlignment="1">
      <alignment horizontal="center" vertical="center"/>
    </xf>
    <xf numFmtId="2" fontId="51" fillId="9" borderId="6" xfId="0" applyNumberFormat="1" applyFont="1" applyFill="1" applyBorder="1" applyAlignment="1">
      <alignment horizontal="center" vertical="center"/>
    </xf>
    <xf numFmtId="2" fontId="59" fillId="11" borderId="24" xfId="0" applyNumberFormat="1" applyFont="1" applyFill="1" applyBorder="1" applyAlignment="1">
      <alignment horizontal="center" vertical="center"/>
    </xf>
    <xf numFmtId="2" fontId="51" fillId="11" borderId="24" xfId="0" applyNumberFormat="1" applyFont="1" applyFill="1" applyBorder="1" applyAlignment="1">
      <alignment horizontal="center" vertical="center"/>
    </xf>
    <xf numFmtId="2" fontId="56" fillId="11" borderId="24" xfId="0" applyNumberFormat="1" applyFont="1" applyFill="1" applyBorder="1" applyAlignment="1">
      <alignment horizontal="center" vertical="center"/>
    </xf>
    <xf numFmtId="2" fontId="28" fillId="11" borderId="24" xfId="0" applyNumberFormat="1" applyFont="1" applyFill="1" applyBorder="1" applyAlignment="1">
      <alignment horizontal="center"/>
    </xf>
    <xf numFmtId="0" fontId="7" fillId="17" borderId="70" xfId="0" applyFont="1" applyFill="1" applyBorder="1" applyAlignment="1">
      <alignment horizontal="center" vertical="center"/>
    </xf>
    <xf numFmtId="0" fontId="7" fillId="17" borderId="5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8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" fontId="20" fillId="0" borderId="42" xfId="0" applyNumberFormat="1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vertical="center"/>
    </xf>
    <xf numFmtId="1" fontId="20" fillId="0" borderId="49" xfId="0" applyNumberFormat="1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1" fillId="11" borderId="65" xfId="0" applyFont="1" applyFill="1" applyBorder="1" applyAlignment="1">
      <alignment horizontal="center" vertical="center"/>
    </xf>
    <xf numFmtId="0" fontId="11" fillId="11" borderId="66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51" fillId="11" borderId="0" xfId="0" applyFont="1" applyFill="1" applyBorder="1" applyAlignment="1">
      <alignment horizontal="center" vertical="center"/>
    </xf>
    <xf numFmtId="0" fontId="51" fillId="11" borderId="16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13" fillId="11" borderId="62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0" fontId="52" fillId="0" borderId="69" xfId="0" applyFont="1" applyFill="1" applyBorder="1" applyAlignment="1">
      <alignment horizontal="center" vertical="center"/>
    </xf>
    <xf numFmtId="0" fontId="52" fillId="0" borderId="63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 wrapText="1"/>
    </xf>
    <xf numFmtId="0" fontId="10" fillId="8" borderId="4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top"/>
    </xf>
    <xf numFmtId="0" fontId="20" fillId="8" borderId="49" xfId="0" applyFont="1" applyFill="1" applyBorder="1" applyAlignment="1">
      <alignment horizontal="center" vertical="top"/>
    </xf>
    <xf numFmtId="0" fontId="20" fillId="8" borderId="10" xfId="0" applyFont="1" applyFill="1" applyBorder="1" applyAlignment="1">
      <alignment horizontal="center" vertical="top"/>
    </xf>
    <xf numFmtId="0" fontId="1" fillId="8" borderId="20" xfId="0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0" fontId="20" fillId="0" borderId="66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50" xfId="0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/>
    </xf>
    <xf numFmtId="0" fontId="30" fillId="0" borderId="2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51" fillId="11" borderId="4" xfId="0" applyFont="1" applyFill="1" applyBorder="1" applyAlignment="1">
      <alignment horizontal="center" vertical="center"/>
    </xf>
    <xf numFmtId="0" fontId="51" fillId="11" borderId="15" xfId="0" applyFont="1" applyFill="1" applyBorder="1" applyAlignment="1">
      <alignment horizontal="center" vertical="center"/>
    </xf>
    <xf numFmtId="0" fontId="51" fillId="11" borderId="5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  <xf numFmtId="0" fontId="20" fillId="0" borderId="69" xfId="0" applyFont="1" applyFill="1" applyBorder="1" applyAlignment="1">
      <alignment horizontal="center" vertical="center"/>
    </xf>
    <xf numFmtId="0" fontId="20" fillId="0" borderId="68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8" customWidth="1"/>
    <col min="18" max="18" width="10.28515625" style="69" customWidth="1"/>
    <col min="19" max="16384" width="9.140625" style="68"/>
  </cols>
  <sheetData>
    <row r="1" spans="1:25" ht="26.25" x14ac:dyDescent="0.25">
      <c r="A1" s="406" t="s">
        <v>9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</row>
    <row r="2" spans="1:25" ht="18" x14ac:dyDescent="0.25">
      <c r="A2" s="407" t="s">
        <v>16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  <c r="R2" s="407"/>
    </row>
    <row r="3" spans="1:25" s="70" customFormat="1" ht="16.5" thickBot="1" x14ac:dyDescent="0.3">
      <c r="A3" s="416" t="s">
        <v>137</v>
      </c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8"/>
      <c r="T3" s="71"/>
      <c r="U3" s="72"/>
      <c r="V3" s="72"/>
      <c r="W3" s="72"/>
      <c r="X3" s="72"/>
      <c r="Y3" s="73"/>
    </row>
    <row r="4" spans="1:25" s="73" customFormat="1" x14ac:dyDescent="0.25">
      <c r="A4" s="408" t="s">
        <v>17</v>
      </c>
      <c r="B4" s="410" t="s">
        <v>18</v>
      </c>
      <c r="C4" s="410" t="s">
        <v>19</v>
      </c>
      <c r="D4" s="404" t="s">
        <v>20</v>
      </c>
      <c r="E4" s="404" t="s">
        <v>129</v>
      </c>
      <c r="F4" s="404" t="s">
        <v>21</v>
      </c>
      <c r="G4" s="404" t="s">
        <v>22</v>
      </c>
      <c r="H4" s="404" t="s">
        <v>23</v>
      </c>
      <c r="I4" s="404" t="s">
        <v>24</v>
      </c>
      <c r="J4" s="404" t="s">
        <v>25</v>
      </c>
      <c r="K4" s="419" t="s">
        <v>26</v>
      </c>
      <c r="L4" s="412" t="s">
        <v>27</v>
      </c>
      <c r="M4" s="421" t="s">
        <v>28</v>
      </c>
      <c r="N4" s="423" t="s">
        <v>8</v>
      </c>
      <c r="O4" s="425" t="s">
        <v>29</v>
      </c>
      <c r="P4" s="412" t="s">
        <v>155</v>
      </c>
      <c r="Q4" s="414" t="s">
        <v>106</v>
      </c>
      <c r="R4" s="247" t="s">
        <v>30</v>
      </c>
      <c r="T4" s="71"/>
      <c r="U4" s="72"/>
      <c r="V4" s="74"/>
      <c r="W4" s="72"/>
      <c r="X4" s="72"/>
    </row>
    <row r="5" spans="1:25" s="73" customFormat="1" ht="15.75" thickBot="1" x14ac:dyDescent="0.3">
      <c r="A5" s="409"/>
      <c r="B5" s="411"/>
      <c r="C5" s="411"/>
      <c r="D5" s="405"/>
      <c r="E5" s="405"/>
      <c r="F5" s="405"/>
      <c r="G5" s="405"/>
      <c r="H5" s="405"/>
      <c r="I5" s="405"/>
      <c r="J5" s="405"/>
      <c r="K5" s="420"/>
      <c r="L5" s="413"/>
      <c r="M5" s="422"/>
      <c r="N5" s="424"/>
      <c r="O5" s="426"/>
      <c r="P5" s="413"/>
      <c r="Q5" s="415"/>
      <c r="R5" s="248" t="s">
        <v>31</v>
      </c>
      <c r="T5" s="75"/>
      <c r="U5" s="76"/>
      <c r="V5" s="76"/>
      <c r="W5" s="76"/>
      <c r="X5" s="76"/>
      <c r="Y5" s="77"/>
    </row>
    <row r="6" spans="1:25" s="77" customFormat="1" x14ac:dyDescent="0.25">
      <c r="A6" s="256" t="s">
        <v>167</v>
      </c>
      <c r="B6" s="257"/>
      <c r="C6" s="258"/>
      <c r="D6" s="258"/>
      <c r="E6" s="258"/>
      <c r="F6" s="258"/>
      <c r="G6" s="258">
        <v>1399</v>
      </c>
      <c r="H6" s="258"/>
      <c r="I6" s="258"/>
      <c r="J6" s="258"/>
      <c r="K6" s="258"/>
      <c r="L6" s="258"/>
      <c r="M6" s="258"/>
      <c r="N6" s="258"/>
      <c r="O6" s="258"/>
      <c r="P6" s="258"/>
      <c r="Q6" s="259"/>
      <c r="R6" s="249">
        <f>SUM(B6:Q6)</f>
        <v>1399</v>
      </c>
      <c r="S6" s="78"/>
      <c r="T6" s="75"/>
      <c r="U6" s="76"/>
      <c r="V6" s="72"/>
      <c r="W6" s="76"/>
      <c r="X6" s="72"/>
    </row>
    <row r="7" spans="1:25" s="77" customFormat="1" x14ac:dyDescent="0.25">
      <c r="A7" s="256" t="s">
        <v>169</v>
      </c>
      <c r="B7" s="257"/>
      <c r="C7" s="258">
        <v>400</v>
      </c>
      <c r="D7" s="258"/>
      <c r="E7" s="258"/>
      <c r="F7" s="258"/>
      <c r="G7" s="258">
        <v>1970</v>
      </c>
      <c r="H7" s="258"/>
      <c r="I7" s="258"/>
      <c r="J7" s="258"/>
      <c r="K7" s="258"/>
      <c r="L7" s="258"/>
      <c r="M7" s="258"/>
      <c r="N7" s="258"/>
      <c r="O7" s="258"/>
      <c r="P7" s="258"/>
      <c r="Q7" s="259"/>
      <c r="R7" s="249">
        <f>SUM(B7:Q7)</f>
        <v>2370</v>
      </c>
      <c r="S7" s="78"/>
      <c r="T7" s="76"/>
      <c r="U7" s="76"/>
      <c r="V7" s="76"/>
      <c r="W7" s="76"/>
      <c r="X7" s="76"/>
    </row>
    <row r="8" spans="1:25" s="77" customFormat="1" x14ac:dyDescent="0.25">
      <c r="A8" s="256" t="s">
        <v>208</v>
      </c>
      <c r="B8" s="260"/>
      <c r="C8" s="261"/>
      <c r="D8" s="261"/>
      <c r="E8" s="261"/>
      <c r="F8" s="261"/>
      <c r="G8" s="261">
        <v>1682</v>
      </c>
      <c r="H8" s="261"/>
      <c r="I8" s="261"/>
      <c r="J8" s="261"/>
      <c r="K8" s="261"/>
      <c r="L8" s="262"/>
      <c r="M8" s="261"/>
      <c r="N8" s="261"/>
      <c r="O8" s="261"/>
      <c r="P8" s="261"/>
      <c r="Q8" s="263"/>
      <c r="R8" s="249">
        <f t="shared" ref="R8:R36" si="0">SUM(B8:Q8)</f>
        <v>1682</v>
      </c>
      <c r="S8" s="78"/>
      <c r="T8" s="80"/>
      <c r="U8" s="80"/>
      <c r="V8" s="72" t="s">
        <v>32</v>
      </c>
      <c r="W8" s="76"/>
      <c r="X8" s="72"/>
    </row>
    <row r="9" spans="1:25" s="77" customFormat="1" x14ac:dyDescent="0.25">
      <c r="A9" s="256" t="s">
        <v>212</v>
      </c>
      <c r="B9" s="260"/>
      <c r="C9" s="261"/>
      <c r="D9" s="261"/>
      <c r="E9" s="261">
        <v>1200</v>
      </c>
      <c r="F9" s="261"/>
      <c r="G9" s="261">
        <v>1632</v>
      </c>
      <c r="H9" s="261"/>
      <c r="I9" s="261"/>
      <c r="J9" s="261"/>
      <c r="K9" s="261"/>
      <c r="L9" s="261"/>
      <c r="M9" s="261"/>
      <c r="N9" s="261"/>
      <c r="O9" s="261"/>
      <c r="P9" s="261"/>
      <c r="Q9" s="263"/>
      <c r="R9" s="249">
        <f t="shared" si="0"/>
        <v>2832</v>
      </c>
      <c r="S9" s="78"/>
      <c r="T9" s="80"/>
      <c r="U9" s="80"/>
      <c r="V9" s="76"/>
      <c r="W9" s="76"/>
      <c r="X9" s="76"/>
    </row>
    <row r="10" spans="1:25" s="77" customFormat="1" x14ac:dyDescent="0.25">
      <c r="A10" s="256" t="s">
        <v>228</v>
      </c>
      <c r="B10" s="260"/>
      <c r="C10" s="261">
        <v>1200</v>
      </c>
      <c r="D10" s="261"/>
      <c r="E10" s="261"/>
      <c r="F10" s="261"/>
      <c r="G10" s="261">
        <v>2010</v>
      </c>
      <c r="H10" s="261"/>
      <c r="I10" s="261"/>
      <c r="J10" s="261"/>
      <c r="K10" s="261"/>
      <c r="L10" s="261"/>
      <c r="M10" s="261"/>
      <c r="N10" s="261"/>
      <c r="O10" s="261"/>
      <c r="P10" s="261"/>
      <c r="Q10" s="263"/>
      <c r="R10" s="249">
        <f>SUM(B10:Q10)</f>
        <v>3210</v>
      </c>
      <c r="S10" s="78"/>
      <c r="T10" s="76"/>
      <c r="U10" s="76"/>
      <c r="V10" s="72"/>
      <c r="W10" s="76"/>
      <c r="X10" s="72"/>
    </row>
    <row r="11" spans="1:25" s="77" customFormat="1" x14ac:dyDescent="0.25">
      <c r="A11" s="256" t="s">
        <v>232</v>
      </c>
      <c r="B11" s="260"/>
      <c r="C11" s="261"/>
      <c r="D11" s="261"/>
      <c r="E11" s="261"/>
      <c r="F11" s="261"/>
      <c r="G11" s="261">
        <v>1732</v>
      </c>
      <c r="H11" s="261"/>
      <c r="I11" s="261"/>
      <c r="J11" s="261"/>
      <c r="K11" s="261"/>
      <c r="L11" s="261"/>
      <c r="M11" s="261"/>
      <c r="N11" s="261"/>
      <c r="O11" s="261"/>
      <c r="P11" s="261"/>
      <c r="Q11" s="263"/>
      <c r="R11" s="249">
        <f t="shared" si="0"/>
        <v>1732</v>
      </c>
      <c r="S11" s="78"/>
      <c r="T11" s="76"/>
      <c r="U11" s="76"/>
      <c r="V11" s="76"/>
      <c r="W11" s="76"/>
      <c r="X11" s="76"/>
    </row>
    <row r="12" spans="1:25" s="77" customFormat="1" x14ac:dyDescent="0.25">
      <c r="A12" s="256"/>
      <c r="B12" s="260"/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3"/>
      <c r="R12" s="249">
        <f t="shared" si="0"/>
        <v>0</v>
      </c>
      <c r="S12" s="78"/>
      <c r="T12" s="76"/>
      <c r="U12" s="76"/>
      <c r="V12" s="72"/>
      <c r="W12" s="76"/>
      <c r="X12" s="72"/>
    </row>
    <row r="13" spans="1:25" s="77" customFormat="1" x14ac:dyDescent="0.25">
      <c r="A13" s="256"/>
      <c r="B13" s="260"/>
      <c r="C13" s="261"/>
      <c r="D13" s="261"/>
      <c r="E13" s="261"/>
      <c r="F13" s="261"/>
      <c r="G13" s="261"/>
      <c r="H13" s="261"/>
      <c r="I13" s="261"/>
      <c r="J13" s="261"/>
      <c r="K13" s="261"/>
      <c r="L13" s="261"/>
      <c r="M13" s="261"/>
      <c r="N13" s="261"/>
      <c r="O13" s="261"/>
      <c r="P13" s="261"/>
      <c r="Q13" s="263"/>
      <c r="R13" s="249">
        <f t="shared" si="0"/>
        <v>0</v>
      </c>
      <c r="S13" s="78"/>
      <c r="T13" s="75"/>
      <c r="U13" s="76"/>
      <c r="V13" s="76"/>
      <c r="W13" s="76"/>
      <c r="X13" s="76"/>
    </row>
    <row r="14" spans="1:25" s="77" customFormat="1" x14ac:dyDescent="0.25">
      <c r="A14" s="256"/>
      <c r="B14" s="260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3"/>
      <c r="R14" s="249">
        <f t="shared" si="0"/>
        <v>0</v>
      </c>
      <c r="S14" s="78"/>
      <c r="T14" s="81"/>
      <c r="U14" s="76"/>
      <c r="V14" s="72"/>
      <c r="W14" s="76"/>
      <c r="X14" s="72"/>
    </row>
    <row r="15" spans="1:25" s="77" customFormat="1" x14ac:dyDescent="0.25">
      <c r="A15" s="256"/>
      <c r="B15" s="260"/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3"/>
      <c r="R15" s="249">
        <f t="shared" si="0"/>
        <v>0</v>
      </c>
      <c r="S15" s="78"/>
      <c r="T15" s="55"/>
      <c r="U15" s="76"/>
      <c r="V15" s="76"/>
      <c r="W15" s="76"/>
      <c r="X15" s="76"/>
    </row>
    <row r="16" spans="1:25" s="77" customFormat="1" x14ac:dyDescent="0.25">
      <c r="A16" s="256"/>
      <c r="B16" s="260"/>
      <c r="C16" s="261"/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3"/>
      <c r="R16" s="249">
        <f t="shared" si="0"/>
        <v>0</v>
      </c>
      <c r="S16" s="78"/>
      <c r="T16" s="55"/>
      <c r="U16" s="76"/>
      <c r="V16" s="72"/>
      <c r="W16" s="76"/>
      <c r="X16" s="72"/>
    </row>
    <row r="17" spans="1:24" s="77" customFormat="1" x14ac:dyDescent="0.25">
      <c r="A17" s="256"/>
      <c r="B17" s="260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3"/>
      <c r="N17" s="261"/>
      <c r="O17" s="263"/>
      <c r="P17" s="263"/>
      <c r="Q17" s="263"/>
      <c r="R17" s="249">
        <f t="shared" si="0"/>
        <v>0</v>
      </c>
      <c r="S17" s="78"/>
      <c r="T17" s="55"/>
      <c r="U17" s="76"/>
      <c r="V17" s="76"/>
      <c r="W17" s="76"/>
      <c r="X17" s="76"/>
    </row>
    <row r="18" spans="1:24" s="77" customFormat="1" x14ac:dyDescent="0.25">
      <c r="A18" s="256"/>
      <c r="B18" s="260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3"/>
      <c r="N18" s="261"/>
      <c r="O18" s="263"/>
      <c r="P18" s="263"/>
      <c r="Q18" s="263"/>
      <c r="R18" s="249">
        <f>SUM(B18:Q18)</f>
        <v>0</v>
      </c>
      <c r="S18" s="78"/>
      <c r="T18" s="55"/>
      <c r="U18" s="76"/>
      <c r="V18" s="72"/>
      <c r="W18" s="76"/>
      <c r="X18" s="72"/>
    </row>
    <row r="19" spans="1:24" s="77" customFormat="1" x14ac:dyDescent="0.25">
      <c r="A19" s="256"/>
      <c r="B19" s="260"/>
      <c r="C19" s="261"/>
      <c r="D19" s="261"/>
      <c r="E19" s="261"/>
      <c r="F19" s="261"/>
      <c r="G19" s="261"/>
      <c r="H19" s="261"/>
      <c r="I19" s="261"/>
      <c r="J19" s="261"/>
      <c r="K19" s="261"/>
      <c r="L19" s="261"/>
      <c r="M19" s="263"/>
      <c r="N19" s="261"/>
      <c r="O19" s="263"/>
      <c r="P19" s="263"/>
      <c r="Q19" s="263"/>
      <c r="R19" s="249">
        <f>SUM(B19:Q19)</f>
        <v>0</v>
      </c>
      <c r="S19" s="78"/>
      <c r="T19" s="55"/>
      <c r="U19" s="76"/>
      <c r="V19" s="76"/>
      <c r="W19" s="76"/>
      <c r="X19" s="76"/>
    </row>
    <row r="20" spans="1:24" s="77" customFormat="1" x14ac:dyDescent="0.25">
      <c r="A20" s="256"/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3"/>
      <c r="R20" s="249">
        <f t="shared" si="0"/>
        <v>0</v>
      </c>
      <c r="S20" s="78"/>
      <c r="T20" s="55"/>
      <c r="U20" s="76"/>
      <c r="V20" s="72"/>
      <c r="W20" s="76"/>
      <c r="X20" s="72"/>
    </row>
    <row r="21" spans="1:24" s="77" customFormat="1" x14ac:dyDescent="0.25">
      <c r="A21" s="256"/>
      <c r="B21" s="260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3"/>
      <c r="R21" s="249">
        <f t="shared" si="0"/>
        <v>0</v>
      </c>
      <c r="S21" s="78"/>
      <c r="T21" s="55"/>
    </row>
    <row r="22" spans="1:24" s="77" customFormat="1" x14ac:dyDescent="0.25">
      <c r="A22" s="256"/>
      <c r="B22" s="260"/>
      <c r="C22" s="261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3"/>
      <c r="R22" s="249">
        <f>SUM(B22:Q22)</f>
        <v>0</v>
      </c>
      <c r="S22" s="78"/>
      <c r="T22" s="55"/>
    </row>
    <row r="23" spans="1:24" s="79" customFormat="1" x14ac:dyDescent="0.25">
      <c r="A23" s="256"/>
      <c r="B23" s="260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3"/>
      <c r="R23" s="249">
        <f>SUM(B23:Q23)</f>
        <v>0</v>
      </c>
      <c r="S23" s="82"/>
      <c r="T23" s="55"/>
    </row>
    <row r="24" spans="1:24" s="77" customFormat="1" x14ac:dyDescent="0.25">
      <c r="A24" s="256"/>
      <c r="B24" s="260"/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3"/>
      <c r="R24" s="249">
        <f>SUM(B24:Q24)</f>
        <v>0</v>
      </c>
      <c r="S24" s="78"/>
      <c r="T24" s="55"/>
      <c r="V24" s="83"/>
      <c r="W24" s="83"/>
      <c r="X24" s="83"/>
    </row>
    <row r="25" spans="1:24" s="79" customFormat="1" x14ac:dyDescent="0.25">
      <c r="A25" s="256"/>
      <c r="B25" s="260"/>
      <c r="C25" s="261"/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3"/>
      <c r="R25" s="249">
        <f>SUM(B25:Q25)</f>
        <v>0</v>
      </c>
      <c r="S25" s="82"/>
      <c r="T25" s="55"/>
    </row>
    <row r="26" spans="1:24" s="77" customFormat="1" x14ac:dyDescent="0.25">
      <c r="A26" s="256"/>
      <c r="B26" s="260"/>
      <c r="C26" s="261"/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3"/>
      <c r="R26" s="249">
        <f>SUM(B26:Q26)</f>
        <v>0</v>
      </c>
      <c r="S26" s="78"/>
      <c r="T26" s="55"/>
    </row>
    <row r="27" spans="1:24" s="77" customFormat="1" x14ac:dyDescent="0.25">
      <c r="A27" s="256"/>
      <c r="B27" s="260"/>
      <c r="C27" s="261"/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3"/>
      <c r="R27" s="249">
        <f t="shared" si="0"/>
        <v>0</v>
      </c>
      <c r="S27" s="78"/>
      <c r="T27" s="55"/>
    </row>
    <row r="28" spans="1:24" s="77" customFormat="1" x14ac:dyDescent="0.25">
      <c r="A28" s="261"/>
      <c r="B28" s="260"/>
      <c r="C28" s="261"/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3"/>
      <c r="R28" s="249">
        <f>SUM(B28:Q28)</f>
        <v>0</v>
      </c>
      <c r="S28" s="78"/>
      <c r="T28" s="55"/>
      <c r="U28" s="84"/>
      <c r="V28" s="84"/>
    </row>
    <row r="29" spans="1:24" s="77" customFormat="1" x14ac:dyDescent="0.25">
      <c r="A29" s="261"/>
      <c r="B29" s="260"/>
      <c r="C29" s="261"/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3"/>
      <c r="R29" s="249">
        <f>SUM(B29:Q29)</f>
        <v>0</v>
      </c>
      <c r="S29" s="78"/>
      <c r="T29" s="84"/>
      <c r="U29" s="85"/>
      <c r="V29" s="85"/>
    </row>
    <row r="30" spans="1:24" s="77" customFormat="1" x14ac:dyDescent="0.25">
      <c r="A30" s="261"/>
      <c r="B30" s="260"/>
      <c r="C30" s="261"/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3"/>
      <c r="R30" s="249">
        <f t="shared" si="0"/>
        <v>0</v>
      </c>
      <c r="S30" s="78"/>
      <c r="T30" s="84"/>
      <c r="U30" s="84"/>
      <c r="V30" s="84"/>
    </row>
    <row r="31" spans="1:24" s="77" customFormat="1" x14ac:dyDescent="0.25">
      <c r="A31" s="261"/>
      <c r="B31" s="260"/>
      <c r="C31" s="261"/>
      <c r="D31" s="261"/>
      <c r="E31" s="261"/>
      <c r="F31" s="261"/>
      <c r="G31" s="261"/>
      <c r="H31" s="264"/>
      <c r="I31" s="261"/>
      <c r="J31" s="261"/>
      <c r="K31" s="261"/>
      <c r="L31" s="261"/>
      <c r="M31" s="261"/>
      <c r="N31" s="261"/>
      <c r="O31" s="261"/>
      <c r="P31" s="261"/>
      <c r="Q31" s="263"/>
      <c r="R31" s="249">
        <f t="shared" si="0"/>
        <v>0</v>
      </c>
      <c r="S31" s="78"/>
    </row>
    <row r="32" spans="1:24" s="79" customFormat="1" x14ac:dyDescent="0.25">
      <c r="A32" s="261"/>
      <c r="B32" s="260"/>
      <c r="C32" s="261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3"/>
      <c r="R32" s="249">
        <f t="shared" si="0"/>
        <v>0</v>
      </c>
      <c r="S32" s="82"/>
    </row>
    <row r="33" spans="1:19" s="77" customFormat="1" x14ac:dyDescent="0.25">
      <c r="A33" s="261"/>
      <c r="B33" s="260"/>
      <c r="C33" s="261"/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3"/>
      <c r="R33" s="249">
        <f t="shared" si="0"/>
        <v>0</v>
      </c>
      <c r="S33" s="78"/>
    </row>
    <row r="34" spans="1:19" s="77" customFormat="1" x14ac:dyDescent="0.25">
      <c r="A34" s="261"/>
      <c r="B34" s="260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3"/>
      <c r="R34" s="249">
        <f t="shared" si="0"/>
        <v>0</v>
      </c>
      <c r="S34" s="78"/>
    </row>
    <row r="35" spans="1:19" s="77" customFormat="1" x14ac:dyDescent="0.25">
      <c r="A35" s="261"/>
      <c r="B35" s="260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3"/>
      <c r="R35" s="249">
        <f>SUM(B35:Q35)</f>
        <v>0</v>
      </c>
      <c r="S35" s="78"/>
    </row>
    <row r="36" spans="1:19" s="77" customFormat="1" ht="15.75" thickBot="1" x14ac:dyDescent="0.3">
      <c r="A36" s="261"/>
      <c r="B36" s="265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7"/>
      <c r="R36" s="250">
        <f t="shared" si="0"/>
        <v>0</v>
      </c>
      <c r="S36" s="78"/>
    </row>
    <row r="37" spans="1:19" s="86" customFormat="1" ht="15.75" thickBot="1" x14ac:dyDescent="0.3">
      <c r="A37" s="251" t="s">
        <v>33</v>
      </c>
      <c r="B37" s="252">
        <f>SUM(B6:B36)</f>
        <v>0</v>
      </c>
      <c r="C37" s="253">
        <f t="shared" ref="C37:Q37" si="1">SUM(C6:C36)</f>
        <v>1600</v>
      </c>
      <c r="D37" s="253">
        <f t="shared" si="1"/>
        <v>0</v>
      </c>
      <c r="E37" s="253">
        <f t="shared" si="1"/>
        <v>1200</v>
      </c>
      <c r="F37" s="253">
        <f t="shared" si="1"/>
        <v>0</v>
      </c>
      <c r="G37" s="253">
        <f t="shared" si="1"/>
        <v>10425</v>
      </c>
      <c r="H37" s="253">
        <f t="shared" si="1"/>
        <v>0</v>
      </c>
      <c r="I37" s="253">
        <f t="shared" si="1"/>
        <v>0</v>
      </c>
      <c r="J37" s="253">
        <f t="shared" si="1"/>
        <v>0</v>
      </c>
      <c r="K37" s="253">
        <f t="shared" si="1"/>
        <v>0</v>
      </c>
      <c r="L37" s="253">
        <f t="shared" si="1"/>
        <v>0</v>
      </c>
      <c r="M37" s="253">
        <f t="shared" si="1"/>
        <v>0</v>
      </c>
      <c r="N37" s="253">
        <f t="shared" si="1"/>
        <v>0</v>
      </c>
      <c r="O37" s="253">
        <f t="shared" si="1"/>
        <v>0</v>
      </c>
      <c r="P37" s="253">
        <f>SUM(P6:P36)</f>
        <v>0</v>
      </c>
      <c r="Q37" s="254">
        <f t="shared" si="1"/>
        <v>0</v>
      </c>
      <c r="R37" s="255">
        <f>SUM(R6:R36)</f>
        <v>13225</v>
      </c>
    </row>
    <row r="38" spans="1:19" x14ac:dyDescent="0.2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/>
      <c r="O38" s="89"/>
      <c r="P38" s="89"/>
      <c r="Q38" s="89"/>
      <c r="R38" s="90"/>
    </row>
    <row r="39" spans="1:19" x14ac:dyDescent="0.25">
      <c r="F39" s="91"/>
      <c r="G39" s="91"/>
      <c r="H39" s="91"/>
    </row>
    <row r="40" spans="1:19" x14ac:dyDescent="0.25">
      <c r="A40" s="91"/>
      <c r="B40" s="91"/>
      <c r="C40" s="91"/>
      <c r="D40" s="91"/>
      <c r="E40" s="91"/>
    </row>
    <row r="41" spans="1:19" x14ac:dyDescent="0.25">
      <c r="A41" s="91"/>
      <c r="B41" s="91"/>
      <c r="C41" s="91"/>
      <c r="D41" s="91"/>
      <c r="E41" s="91"/>
    </row>
    <row r="42" spans="1:19" x14ac:dyDescent="0.25">
      <c r="A42" s="91"/>
      <c r="B42" s="91"/>
      <c r="C42" s="91"/>
      <c r="D42" s="91"/>
      <c r="E42" s="91"/>
    </row>
    <row r="43" spans="1:19" x14ac:dyDescent="0.25">
      <c r="A43" s="91"/>
      <c r="B43" s="91"/>
      <c r="C43" s="91"/>
      <c r="D43" s="91"/>
      <c r="E43" s="91"/>
    </row>
    <row r="44" spans="1:19" x14ac:dyDescent="0.25">
      <c r="A44" s="91"/>
      <c r="B44" s="91"/>
      <c r="C44" s="91"/>
      <c r="D44" s="91"/>
      <c r="E44" s="91"/>
    </row>
    <row r="45" spans="1:19" x14ac:dyDescent="0.25">
      <c r="A45" s="91"/>
      <c r="B45" s="91"/>
      <c r="C45" s="91"/>
      <c r="D45" s="91"/>
      <c r="E45" s="91"/>
    </row>
    <row r="46" spans="1:19" x14ac:dyDescent="0.25">
      <c r="A46" s="91"/>
      <c r="B46" s="91"/>
      <c r="C46" s="91"/>
      <c r="D46" s="91"/>
      <c r="E46" s="91"/>
    </row>
    <row r="47" spans="1:19" x14ac:dyDescent="0.25">
      <c r="A47" s="91"/>
      <c r="B47" s="91"/>
      <c r="C47" s="91"/>
      <c r="D47" s="91"/>
      <c r="E47" s="91"/>
    </row>
    <row r="48" spans="1:19" x14ac:dyDescent="0.25">
      <c r="A48" s="91"/>
      <c r="B48" s="91"/>
      <c r="C48" s="91"/>
      <c r="D48" s="91"/>
      <c r="E48" s="91"/>
    </row>
    <row r="49" spans="1:5" x14ac:dyDescent="0.25">
      <c r="A49" s="91"/>
      <c r="B49" s="91"/>
      <c r="C49" s="91"/>
      <c r="D49" s="91"/>
      <c r="E49" s="91"/>
    </row>
    <row r="50" spans="1:5" x14ac:dyDescent="0.25">
      <c r="A50" s="91"/>
      <c r="B50" s="91"/>
      <c r="C50" s="91"/>
      <c r="D50" s="91"/>
      <c r="E50" s="91"/>
    </row>
    <row r="51" spans="1:5" x14ac:dyDescent="0.25">
      <c r="A51" s="91"/>
      <c r="B51" s="91"/>
      <c r="C51" s="91"/>
      <c r="D51" s="91"/>
      <c r="E51" s="91"/>
    </row>
    <row r="52" spans="1:5" x14ac:dyDescent="0.25">
      <c r="A52" s="91"/>
      <c r="B52" s="91"/>
      <c r="C52" s="91"/>
      <c r="D52" s="91"/>
      <c r="E52" s="91"/>
    </row>
    <row r="53" spans="1:5" x14ac:dyDescent="0.25">
      <c r="A53" s="91"/>
      <c r="B53" s="91"/>
      <c r="C53" s="91"/>
      <c r="D53" s="91"/>
      <c r="E53" s="91"/>
    </row>
    <row r="54" spans="1:5" x14ac:dyDescent="0.25">
      <c r="A54" s="91"/>
      <c r="B54" s="91"/>
      <c r="C54" s="91"/>
      <c r="D54" s="91"/>
      <c r="E54" s="91"/>
    </row>
    <row r="55" spans="1:5" x14ac:dyDescent="0.25">
      <c r="A55" s="91"/>
      <c r="B55" s="91"/>
      <c r="C55" s="91"/>
      <c r="D55" s="91"/>
      <c r="E55" s="91"/>
    </row>
    <row r="56" spans="1:5" x14ac:dyDescent="0.25">
      <c r="A56" s="91"/>
      <c r="B56" s="91"/>
      <c r="C56" s="91"/>
      <c r="D56" s="91"/>
      <c r="E56" s="91"/>
    </row>
    <row r="57" spans="1:5" x14ac:dyDescent="0.25">
      <c r="A57" s="91"/>
      <c r="B57" s="91"/>
      <c r="C57" s="91"/>
      <c r="D57" s="91"/>
      <c r="E57" s="91"/>
    </row>
    <row r="58" spans="1:5" x14ac:dyDescent="0.25">
      <c r="A58" s="91"/>
      <c r="B58" s="91"/>
      <c r="C58" s="91"/>
      <c r="D58" s="91"/>
      <c r="E58" s="91"/>
    </row>
    <row r="59" spans="1:5" x14ac:dyDescent="0.25">
      <c r="A59" s="91"/>
      <c r="B59" s="91"/>
      <c r="C59" s="91"/>
      <c r="D59" s="91"/>
      <c r="E59" s="91"/>
    </row>
    <row r="60" spans="1:5" x14ac:dyDescent="0.25">
      <c r="A60" s="91"/>
      <c r="B60" s="91"/>
      <c r="C60" s="91"/>
      <c r="D60" s="91"/>
      <c r="E60" s="91"/>
    </row>
    <row r="61" spans="1:5" x14ac:dyDescent="0.25">
      <c r="A61" s="91"/>
      <c r="B61" s="91"/>
      <c r="C61" s="91"/>
      <c r="D61" s="91"/>
      <c r="E61" s="91"/>
    </row>
    <row r="62" spans="1:5" x14ac:dyDescent="0.25">
      <c r="A62" s="91"/>
      <c r="B62" s="91"/>
      <c r="C62" s="91"/>
      <c r="D62" s="91"/>
      <c r="E62" s="91"/>
    </row>
    <row r="63" spans="1:5" x14ac:dyDescent="0.25">
      <c r="A63" s="91"/>
      <c r="B63" s="91"/>
      <c r="C63" s="91"/>
      <c r="D63" s="91"/>
      <c r="E63" s="91"/>
    </row>
    <row r="64" spans="1:5" x14ac:dyDescent="0.25">
      <c r="A64" s="91"/>
      <c r="B64" s="91"/>
      <c r="C64" s="91"/>
      <c r="D64" s="91"/>
      <c r="E64" s="91"/>
    </row>
    <row r="65" spans="1:5" x14ac:dyDescent="0.25">
      <c r="A65" s="91"/>
      <c r="B65" s="91"/>
      <c r="C65" s="91"/>
      <c r="D65" s="91"/>
      <c r="E65" s="91"/>
    </row>
    <row r="66" spans="1:5" x14ac:dyDescent="0.25">
      <c r="A66" s="91"/>
      <c r="B66" s="91"/>
      <c r="C66" s="91"/>
      <c r="D66" s="91"/>
      <c r="E66" s="91"/>
    </row>
    <row r="67" spans="1:5" x14ac:dyDescent="0.25">
      <c r="A67" s="91"/>
      <c r="B67" s="91"/>
      <c r="C67" s="91"/>
      <c r="D67" s="91"/>
      <c r="E67" s="91"/>
    </row>
    <row r="68" spans="1:5" x14ac:dyDescent="0.25">
      <c r="A68" s="91"/>
      <c r="B68" s="91"/>
      <c r="C68" s="91"/>
      <c r="D68" s="91"/>
      <c r="E68" s="91"/>
    </row>
    <row r="69" spans="1:5" x14ac:dyDescent="0.25">
      <c r="A69" s="91"/>
      <c r="B69" s="91"/>
      <c r="C69" s="91"/>
      <c r="D69" s="91"/>
      <c r="E69" s="91"/>
    </row>
    <row r="70" spans="1:5" x14ac:dyDescent="0.25">
      <c r="A70" s="91"/>
      <c r="B70" s="91"/>
      <c r="C70" s="91"/>
      <c r="D70" s="91"/>
      <c r="E70" s="91"/>
    </row>
    <row r="71" spans="1:5" x14ac:dyDescent="0.25">
      <c r="A71" s="91"/>
      <c r="B71" s="91"/>
      <c r="C71" s="91"/>
      <c r="D71" s="91"/>
      <c r="E71" s="91"/>
    </row>
    <row r="72" spans="1:5" x14ac:dyDescent="0.25">
      <c r="A72" s="91"/>
      <c r="B72" s="91"/>
      <c r="C72" s="91"/>
      <c r="D72" s="91"/>
      <c r="E72" s="91"/>
    </row>
    <row r="73" spans="1:5" x14ac:dyDescent="0.25">
      <c r="A73" s="91"/>
      <c r="B73" s="91"/>
      <c r="C73" s="91"/>
      <c r="D73" s="91"/>
      <c r="E73" s="91"/>
    </row>
    <row r="74" spans="1:5" x14ac:dyDescent="0.25">
      <c r="A74" s="91"/>
      <c r="B74" s="91"/>
      <c r="C74" s="91"/>
      <c r="D74" s="91"/>
      <c r="E74" s="91"/>
    </row>
    <row r="75" spans="1:5" x14ac:dyDescent="0.25">
      <c r="A75" s="91"/>
      <c r="B75" s="91"/>
      <c r="C75" s="91"/>
      <c r="D75" s="91"/>
      <c r="E75" s="91"/>
    </row>
    <row r="76" spans="1:5" x14ac:dyDescent="0.25">
      <c r="A76" s="91"/>
      <c r="B76" s="91"/>
      <c r="C76" s="91"/>
      <c r="D76" s="91"/>
      <c r="E76" s="91"/>
    </row>
    <row r="77" spans="1:5" x14ac:dyDescent="0.25">
      <c r="A77" s="91"/>
      <c r="B77" s="91"/>
      <c r="C77" s="91"/>
      <c r="D77" s="91"/>
      <c r="E77" s="91"/>
    </row>
    <row r="78" spans="1:5" x14ac:dyDescent="0.25">
      <c r="A78" s="91"/>
      <c r="B78" s="91"/>
      <c r="C78" s="91"/>
      <c r="D78" s="91"/>
      <c r="E78" s="91"/>
    </row>
    <row r="79" spans="1:5" x14ac:dyDescent="0.25">
      <c r="A79" s="91"/>
      <c r="B79" s="91"/>
      <c r="C79" s="91"/>
      <c r="D79" s="91"/>
      <c r="E79" s="91"/>
    </row>
    <row r="80" spans="1:5" x14ac:dyDescent="0.25">
      <c r="A80" s="91"/>
      <c r="B80" s="91"/>
      <c r="C80" s="91"/>
      <c r="D80" s="91"/>
      <c r="E80" s="91"/>
    </row>
    <row r="81" spans="1:5" x14ac:dyDescent="0.25">
      <c r="A81" s="91"/>
      <c r="B81" s="91"/>
      <c r="C81" s="91"/>
      <c r="D81" s="91"/>
      <c r="E81" s="91"/>
    </row>
    <row r="82" spans="1:5" x14ac:dyDescent="0.25">
      <c r="A82" s="91"/>
      <c r="B82" s="91"/>
      <c r="C82" s="91"/>
      <c r="D82" s="91"/>
      <c r="E82" s="91"/>
    </row>
    <row r="83" spans="1:5" x14ac:dyDescent="0.25">
      <c r="A83" s="91"/>
      <c r="B83" s="91"/>
      <c r="C83" s="91"/>
      <c r="D83" s="91"/>
      <c r="E83" s="91"/>
    </row>
    <row r="84" spans="1:5" x14ac:dyDescent="0.25">
      <c r="A84" s="91"/>
      <c r="B84" s="91"/>
      <c r="C84" s="91"/>
      <c r="D84" s="91"/>
      <c r="E84" s="91"/>
    </row>
    <row r="85" spans="1:5" x14ac:dyDescent="0.25">
      <c r="A85" s="91"/>
      <c r="B85" s="91"/>
      <c r="C85" s="91"/>
      <c r="D85" s="91"/>
      <c r="E85" s="91"/>
    </row>
    <row r="86" spans="1:5" x14ac:dyDescent="0.25">
      <c r="A86" s="91"/>
      <c r="B86" s="91"/>
      <c r="C86" s="91"/>
      <c r="D86" s="91"/>
      <c r="E86" s="91"/>
    </row>
    <row r="87" spans="1:5" x14ac:dyDescent="0.25">
      <c r="A87" s="91"/>
      <c r="B87" s="91"/>
      <c r="C87" s="91"/>
      <c r="D87" s="91"/>
      <c r="E87" s="91"/>
    </row>
    <row r="88" spans="1:5" x14ac:dyDescent="0.25">
      <c r="A88" s="91"/>
      <c r="B88" s="91"/>
      <c r="C88" s="91"/>
      <c r="D88" s="91"/>
      <c r="E88" s="91"/>
    </row>
    <row r="89" spans="1:5" x14ac:dyDescent="0.25">
      <c r="A89" s="91"/>
      <c r="B89" s="91"/>
      <c r="C89" s="91"/>
      <c r="D89" s="91"/>
      <c r="E89" s="91"/>
    </row>
    <row r="90" spans="1:5" x14ac:dyDescent="0.25">
      <c r="A90" s="91"/>
      <c r="B90" s="91"/>
      <c r="C90" s="91"/>
      <c r="D90" s="91"/>
      <c r="E90" s="91"/>
    </row>
    <row r="91" spans="1:5" x14ac:dyDescent="0.25">
      <c r="A91" s="91"/>
      <c r="B91" s="91"/>
      <c r="C91" s="91"/>
      <c r="D91" s="91"/>
      <c r="E91" s="91"/>
    </row>
    <row r="92" spans="1:5" x14ac:dyDescent="0.25">
      <c r="A92" s="91"/>
      <c r="B92" s="91"/>
      <c r="C92" s="91"/>
      <c r="D92" s="91"/>
      <c r="E92" s="91"/>
    </row>
    <row r="93" spans="1:5" x14ac:dyDescent="0.25">
      <c r="A93" s="91"/>
      <c r="B93" s="91"/>
      <c r="C93" s="91"/>
      <c r="D93" s="91"/>
      <c r="E93" s="91"/>
    </row>
    <row r="94" spans="1:5" x14ac:dyDescent="0.25">
      <c r="A94" s="91"/>
      <c r="B94" s="91"/>
      <c r="C94" s="91"/>
      <c r="D94" s="91"/>
      <c r="E94" s="91"/>
    </row>
    <row r="95" spans="1:5" x14ac:dyDescent="0.25">
      <c r="A95" s="91"/>
      <c r="B95" s="91"/>
      <c r="C95" s="91"/>
      <c r="D95" s="91"/>
      <c r="E95" s="91"/>
    </row>
    <row r="96" spans="1:5" x14ac:dyDescent="0.25">
      <c r="A96" s="91"/>
      <c r="B96" s="91"/>
      <c r="C96" s="91"/>
      <c r="D96" s="91"/>
      <c r="E96" s="91"/>
    </row>
    <row r="97" spans="1:5" x14ac:dyDescent="0.25">
      <c r="A97" s="91"/>
      <c r="B97" s="91"/>
      <c r="C97" s="91"/>
      <c r="D97" s="91"/>
      <c r="E97" s="91"/>
    </row>
    <row r="98" spans="1:5" x14ac:dyDescent="0.25">
      <c r="A98" s="91"/>
      <c r="B98" s="91"/>
      <c r="C98" s="91"/>
      <c r="D98" s="91"/>
      <c r="E98" s="91"/>
    </row>
    <row r="99" spans="1:5" x14ac:dyDescent="0.25">
      <c r="A99" s="91"/>
      <c r="B99" s="91"/>
      <c r="C99" s="91"/>
      <c r="D99" s="91"/>
      <c r="E99" s="91"/>
    </row>
    <row r="100" spans="1:5" x14ac:dyDescent="0.25">
      <c r="A100" s="91"/>
      <c r="B100" s="91"/>
      <c r="C100" s="91"/>
      <c r="D100" s="91"/>
      <c r="E100" s="91"/>
    </row>
    <row r="101" spans="1:5" x14ac:dyDescent="0.25">
      <c r="A101" s="91"/>
      <c r="B101" s="91"/>
      <c r="C101" s="91"/>
      <c r="D101" s="91"/>
      <c r="E101" s="91"/>
    </row>
    <row r="102" spans="1:5" x14ac:dyDescent="0.25">
      <c r="A102" s="91"/>
      <c r="B102" s="91"/>
      <c r="C102" s="91"/>
      <c r="D102" s="91"/>
      <c r="E102" s="91"/>
    </row>
    <row r="103" spans="1:5" x14ac:dyDescent="0.25">
      <c r="A103" s="91"/>
      <c r="B103" s="91"/>
      <c r="C103" s="91"/>
      <c r="D103" s="91"/>
      <c r="E103" s="91"/>
    </row>
    <row r="104" spans="1:5" x14ac:dyDescent="0.25">
      <c r="A104" s="91"/>
      <c r="B104" s="91"/>
      <c r="C104" s="91"/>
      <c r="D104" s="91"/>
      <c r="E104" s="91"/>
    </row>
    <row r="105" spans="1:5" x14ac:dyDescent="0.25">
      <c r="A105" s="91"/>
      <c r="B105" s="91"/>
      <c r="C105" s="91"/>
      <c r="D105" s="91"/>
      <c r="E105" s="91"/>
    </row>
    <row r="106" spans="1:5" x14ac:dyDescent="0.25">
      <c r="A106" s="91"/>
      <c r="B106" s="91"/>
      <c r="C106" s="91"/>
      <c r="D106" s="91"/>
      <c r="E106" s="91"/>
    </row>
    <row r="107" spans="1:5" x14ac:dyDescent="0.25">
      <c r="A107" s="91"/>
      <c r="B107" s="91"/>
      <c r="C107" s="91"/>
      <c r="D107" s="91"/>
      <c r="E107" s="91"/>
    </row>
    <row r="108" spans="1:5" x14ac:dyDescent="0.25">
      <c r="A108" s="91"/>
      <c r="B108" s="91"/>
      <c r="C108" s="91"/>
      <c r="D108" s="91"/>
      <c r="E108" s="91"/>
    </row>
    <row r="109" spans="1:5" x14ac:dyDescent="0.25">
      <c r="A109" s="91"/>
      <c r="B109" s="91"/>
      <c r="C109" s="91"/>
      <c r="D109" s="91"/>
      <c r="E109" s="91"/>
    </row>
    <row r="110" spans="1:5" x14ac:dyDescent="0.25">
      <c r="A110" s="91"/>
      <c r="B110" s="91"/>
      <c r="C110" s="91"/>
      <c r="D110" s="91"/>
      <c r="E110" s="91"/>
    </row>
    <row r="111" spans="1:5" x14ac:dyDescent="0.25">
      <c r="A111" s="91"/>
      <c r="B111" s="91"/>
      <c r="C111" s="91"/>
      <c r="D111" s="91"/>
      <c r="E111" s="91"/>
    </row>
    <row r="112" spans="1:5" x14ac:dyDescent="0.25">
      <c r="A112" s="91"/>
      <c r="B112" s="91"/>
      <c r="C112" s="91"/>
      <c r="D112" s="91"/>
      <c r="E112" s="91"/>
    </row>
    <row r="113" spans="1:5" x14ac:dyDescent="0.25">
      <c r="A113" s="91"/>
      <c r="B113" s="91"/>
      <c r="C113" s="91"/>
      <c r="D113" s="91"/>
      <c r="E113" s="91"/>
    </row>
    <row r="114" spans="1:5" x14ac:dyDescent="0.25">
      <c r="A114" s="91"/>
      <c r="B114" s="91"/>
      <c r="C114" s="91"/>
      <c r="D114" s="91"/>
      <c r="E114" s="91"/>
    </row>
    <row r="115" spans="1:5" x14ac:dyDescent="0.25">
      <c r="A115" s="91"/>
      <c r="B115" s="91"/>
      <c r="C115" s="91"/>
      <c r="D115" s="91"/>
      <c r="E115" s="91"/>
    </row>
    <row r="116" spans="1:5" x14ac:dyDescent="0.25">
      <c r="A116" s="91"/>
      <c r="B116" s="91"/>
      <c r="C116" s="91"/>
      <c r="D116" s="91"/>
      <c r="E116" s="91"/>
    </row>
    <row r="117" spans="1:5" x14ac:dyDescent="0.25">
      <c r="A117" s="91"/>
      <c r="B117" s="91"/>
      <c r="C117" s="91"/>
      <c r="D117" s="91"/>
      <c r="E117" s="91"/>
    </row>
    <row r="118" spans="1:5" x14ac:dyDescent="0.25">
      <c r="A118" s="91"/>
      <c r="B118" s="91"/>
      <c r="C118" s="91"/>
      <c r="D118" s="91"/>
      <c r="E118" s="91"/>
    </row>
    <row r="119" spans="1:5" x14ac:dyDescent="0.25">
      <c r="A119" s="91"/>
      <c r="B119" s="91"/>
      <c r="C119" s="91"/>
      <c r="D119" s="91"/>
      <c r="E119" s="91"/>
    </row>
    <row r="120" spans="1:5" x14ac:dyDescent="0.25">
      <c r="A120" s="91"/>
      <c r="B120" s="91"/>
      <c r="C120" s="91"/>
      <c r="D120" s="91"/>
      <c r="E120" s="91"/>
    </row>
    <row r="121" spans="1:5" x14ac:dyDescent="0.25">
      <c r="A121" s="91"/>
      <c r="B121" s="91"/>
      <c r="C121" s="91"/>
      <c r="D121" s="91"/>
      <c r="E121" s="91"/>
    </row>
    <row r="122" spans="1:5" x14ac:dyDescent="0.25">
      <c r="A122" s="91"/>
      <c r="B122" s="91"/>
      <c r="C122" s="91"/>
      <c r="D122" s="91"/>
      <c r="E122" s="91"/>
    </row>
    <row r="123" spans="1:5" x14ac:dyDescent="0.25">
      <c r="A123" s="91"/>
      <c r="B123" s="91"/>
      <c r="C123" s="91"/>
      <c r="D123" s="91"/>
      <c r="E123" s="91"/>
    </row>
    <row r="124" spans="1:5" x14ac:dyDescent="0.25">
      <c r="A124" s="91"/>
      <c r="B124" s="91"/>
      <c r="C124" s="91"/>
      <c r="D124" s="91"/>
      <c r="E124" s="91"/>
    </row>
    <row r="125" spans="1:5" x14ac:dyDescent="0.25">
      <c r="A125" s="91"/>
      <c r="B125" s="91"/>
      <c r="C125" s="91"/>
      <c r="D125" s="91"/>
      <c r="E125" s="91"/>
    </row>
    <row r="126" spans="1:5" x14ac:dyDescent="0.25">
      <c r="A126" s="91"/>
      <c r="B126" s="91"/>
      <c r="C126" s="91"/>
      <c r="D126" s="91"/>
      <c r="E126" s="91"/>
    </row>
    <row r="127" spans="1:5" x14ac:dyDescent="0.25">
      <c r="A127" s="91"/>
      <c r="B127" s="91"/>
      <c r="C127" s="91"/>
      <c r="D127" s="91"/>
      <c r="E127" s="91"/>
    </row>
    <row r="128" spans="1:5" x14ac:dyDescent="0.25">
      <c r="A128" s="91"/>
      <c r="B128" s="91"/>
      <c r="C128" s="91"/>
      <c r="D128" s="91"/>
      <c r="E128" s="91"/>
    </row>
    <row r="129" spans="1:5" x14ac:dyDescent="0.25">
      <c r="A129" s="91"/>
      <c r="B129" s="91"/>
      <c r="C129" s="91"/>
      <c r="D129" s="91"/>
      <c r="E129" s="91"/>
    </row>
    <row r="130" spans="1:5" x14ac:dyDescent="0.25">
      <c r="A130" s="91"/>
      <c r="B130" s="91"/>
      <c r="C130" s="91"/>
      <c r="D130" s="91"/>
      <c r="E130" s="91"/>
    </row>
    <row r="131" spans="1:5" x14ac:dyDescent="0.25">
      <c r="A131" s="91"/>
      <c r="B131" s="91"/>
      <c r="C131" s="91"/>
      <c r="D131" s="91"/>
      <c r="E131" s="91"/>
    </row>
    <row r="132" spans="1:5" x14ac:dyDescent="0.25">
      <c r="A132" s="91"/>
      <c r="B132" s="91"/>
      <c r="C132" s="91"/>
      <c r="D132" s="91"/>
      <c r="E132" s="91"/>
    </row>
    <row r="133" spans="1:5" x14ac:dyDescent="0.25">
      <c r="A133" s="91"/>
      <c r="B133" s="91"/>
      <c r="C133" s="91"/>
      <c r="D133" s="91"/>
      <c r="E133" s="91"/>
    </row>
    <row r="134" spans="1:5" x14ac:dyDescent="0.25">
      <c r="A134" s="91"/>
      <c r="B134" s="91"/>
      <c r="C134" s="91"/>
      <c r="D134" s="91"/>
      <c r="E134" s="91"/>
    </row>
    <row r="135" spans="1:5" x14ac:dyDescent="0.25">
      <c r="A135" s="91"/>
      <c r="B135" s="91"/>
      <c r="C135" s="91"/>
      <c r="D135" s="91"/>
      <c r="E135" s="91"/>
    </row>
    <row r="136" spans="1:5" x14ac:dyDescent="0.25">
      <c r="A136" s="91"/>
      <c r="B136" s="91"/>
      <c r="C136" s="91"/>
      <c r="D136" s="91"/>
      <c r="E136" s="91"/>
    </row>
    <row r="137" spans="1:5" x14ac:dyDescent="0.25">
      <c r="A137" s="91"/>
      <c r="B137" s="91"/>
      <c r="C137" s="91"/>
      <c r="D137" s="91"/>
      <c r="E137" s="91"/>
    </row>
    <row r="138" spans="1:5" x14ac:dyDescent="0.25">
      <c r="A138" s="91"/>
      <c r="B138" s="91"/>
      <c r="C138" s="91"/>
      <c r="D138" s="91"/>
      <c r="E138" s="91"/>
    </row>
    <row r="139" spans="1:5" x14ac:dyDescent="0.25">
      <c r="A139" s="91"/>
      <c r="B139" s="91"/>
      <c r="C139" s="91"/>
      <c r="D139" s="91"/>
      <c r="E139" s="91"/>
    </row>
    <row r="140" spans="1:5" x14ac:dyDescent="0.25">
      <c r="A140" s="91"/>
      <c r="B140" s="91"/>
      <c r="C140" s="91"/>
      <c r="D140" s="91"/>
      <c r="E140" s="91"/>
    </row>
    <row r="141" spans="1:5" x14ac:dyDescent="0.25">
      <c r="A141" s="91"/>
      <c r="B141" s="91"/>
      <c r="C141" s="91"/>
      <c r="D141" s="91"/>
      <c r="E141" s="91"/>
    </row>
    <row r="142" spans="1:5" x14ac:dyDescent="0.25">
      <c r="A142" s="91"/>
      <c r="B142" s="91"/>
      <c r="C142" s="91"/>
      <c r="D142" s="91"/>
      <c r="E142" s="91"/>
    </row>
    <row r="143" spans="1:5" x14ac:dyDescent="0.25">
      <c r="A143" s="91"/>
      <c r="B143" s="91"/>
      <c r="C143" s="91"/>
      <c r="D143" s="91"/>
      <c r="E143" s="91"/>
    </row>
    <row r="144" spans="1:5" x14ac:dyDescent="0.25">
      <c r="A144" s="91"/>
      <c r="B144" s="91"/>
      <c r="C144" s="91"/>
      <c r="D144" s="91"/>
      <c r="E144" s="91"/>
    </row>
    <row r="145" spans="1:5" x14ac:dyDescent="0.25">
      <c r="A145" s="91"/>
      <c r="B145" s="91"/>
      <c r="C145" s="91"/>
      <c r="D145" s="91"/>
      <c r="E145" s="91"/>
    </row>
    <row r="146" spans="1:5" x14ac:dyDescent="0.25">
      <c r="A146" s="91"/>
      <c r="B146" s="91"/>
      <c r="C146" s="91"/>
      <c r="D146" s="91"/>
      <c r="E146" s="91"/>
    </row>
    <row r="147" spans="1:5" x14ac:dyDescent="0.25">
      <c r="A147" s="91"/>
      <c r="B147" s="91"/>
      <c r="C147" s="91"/>
      <c r="D147" s="91"/>
      <c r="E147" s="91"/>
    </row>
    <row r="148" spans="1:5" x14ac:dyDescent="0.25">
      <c r="A148" s="91"/>
      <c r="B148" s="91"/>
      <c r="C148" s="91"/>
      <c r="D148" s="91"/>
      <c r="E148" s="91"/>
    </row>
    <row r="149" spans="1:5" x14ac:dyDescent="0.25">
      <c r="A149" s="91"/>
      <c r="B149" s="91"/>
      <c r="C149" s="91"/>
      <c r="D149" s="91"/>
      <c r="E149" s="91"/>
    </row>
    <row r="150" spans="1:5" x14ac:dyDescent="0.25">
      <c r="A150" s="91"/>
      <c r="B150" s="91"/>
      <c r="C150" s="91"/>
      <c r="D150" s="91"/>
      <c r="E150" s="91"/>
    </row>
    <row r="151" spans="1:5" x14ac:dyDescent="0.25">
      <c r="A151" s="91"/>
      <c r="B151" s="91"/>
      <c r="C151" s="91"/>
      <c r="D151" s="91"/>
      <c r="E151" s="91"/>
    </row>
    <row r="152" spans="1:5" x14ac:dyDescent="0.25">
      <c r="A152" s="91"/>
      <c r="B152" s="91"/>
      <c r="C152" s="91"/>
      <c r="D152" s="91"/>
      <c r="E152" s="91"/>
    </row>
    <row r="153" spans="1:5" x14ac:dyDescent="0.25">
      <c r="A153" s="91"/>
      <c r="B153" s="91"/>
      <c r="C153" s="91"/>
      <c r="D153" s="91"/>
      <c r="E153" s="91"/>
    </row>
    <row r="154" spans="1:5" x14ac:dyDescent="0.25">
      <c r="A154" s="91"/>
      <c r="B154" s="91"/>
      <c r="C154" s="91"/>
      <c r="D154" s="91"/>
      <c r="E154" s="91"/>
    </row>
    <row r="155" spans="1:5" x14ac:dyDescent="0.25">
      <c r="A155" s="91"/>
      <c r="B155" s="91"/>
      <c r="C155" s="91"/>
      <c r="D155" s="91"/>
      <c r="E155" s="91"/>
    </row>
    <row r="156" spans="1:5" x14ac:dyDescent="0.25">
      <c r="A156" s="91"/>
      <c r="B156" s="91"/>
      <c r="C156" s="91"/>
      <c r="D156" s="91"/>
      <c r="E156" s="91"/>
    </row>
    <row r="157" spans="1:5" x14ac:dyDescent="0.25">
      <c r="A157" s="91"/>
      <c r="B157" s="91"/>
      <c r="C157" s="91"/>
      <c r="D157" s="91"/>
      <c r="E157" s="91"/>
    </row>
    <row r="158" spans="1:5" x14ac:dyDescent="0.25">
      <c r="A158" s="91"/>
      <c r="B158" s="91"/>
      <c r="C158" s="91"/>
      <c r="D158" s="91"/>
      <c r="E158" s="91"/>
    </row>
    <row r="159" spans="1:5" x14ac:dyDescent="0.25">
      <c r="A159" s="91"/>
      <c r="B159" s="91"/>
      <c r="C159" s="91"/>
      <c r="D159" s="91"/>
      <c r="E159" s="91"/>
    </row>
    <row r="160" spans="1:5" x14ac:dyDescent="0.25">
      <c r="A160" s="91"/>
      <c r="B160" s="91"/>
      <c r="C160" s="91"/>
      <c r="D160" s="91"/>
      <c r="E160" s="91"/>
    </row>
    <row r="161" spans="1:5" x14ac:dyDescent="0.25">
      <c r="A161" s="91"/>
      <c r="B161" s="91"/>
      <c r="C161" s="91"/>
      <c r="D161" s="91"/>
      <c r="E161" s="91"/>
    </row>
    <row r="162" spans="1:5" x14ac:dyDescent="0.25">
      <c r="A162" s="91"/>
      <c r="B162" s="91"/>
      <c r="C162" s="91"/>
      <c r="D162" s="91"/>
      <c r="E162" s="91"/>
    </row>
    <row r="163" spans="1:5" x14ac:dyDescent="0.25">
      <c r="A163" s="91"/>
      <c r="B163" s="91"/>
      <c r="C163" s="91"/>
      <c r="D163" s="91"/>
      <c r="E163" s="91"/>
    </row>
    <row r="164" spans="1:5" x14ac:dyDescent="0.25">
      <c r="A164" s="91"/>
      <c r="B164" s="91"/>
      <c r="C164" s="91"/>
      <c r="D164" s="91"/>
      <c r="E164" s="91"/>
    </row>
    <row r="165" spans="1:5" x14ac:dyDescent="0.25">
      <c r="A165" s="91"/>
      <c r="B165" s="91"/>
      <c r="C165" s="91"/>
      <c r="D165" s="91"/>
      <c r="E165" s="91"/>
    </row>
    <row r="166" spans="1:5" x14ac:dyDescent="0.25">
      <c r="A166" s="91"/>
      <c r="B166" s="91"/>
      <c r="C166" s="91"/>
      <c r="D166" s="91"/>
      <c r="E166" s="91"/>
    </row>
    <row r="167" spans="1:5" x14ac:dyDescent="0.25">
      <c r="A167" s="91"/>
      <c r="B167" s="91"/>
      <c r="C167" s="91"/>
      <c r="D167" s="91"/>
      <c r="E167" s="91"/>
    </row>
    <row r="168" spans="1:5" x14ac:dyDescent="0.25">
      <c r="A168" s="91"/>
      <c r="B168" s="91"/>
      <c r="C168" s="91"/>
      <c r="D168" s="91"/>
      <c r="E168" s="91"/>
    </row>
    <row r="169" spans="1:5" x14ac:dyDescent="0.25">
      <c r="A169" s="91"/>
      <c r="B169" s="91"/>
      <c r="C169" s="91"/>
      <c r="D169" s="91"/>
      <c r="E169" s="91"/>
    </row>
    <row r="170" spans="1:5" x14ac:dyDescent="0.25">
      <c r="A170" s="91"/>
      <c r="B170" s="91"/>
      <c r="C170" s="91"/>
      <c r="D170" s="91"/>
      <c r="E170" s="91"/>
    </row>
    <row r="171" spans="1:5" x14ac:dyDescent="0.25">
      <c r="A171" s="91"/>
      <c r="B171" s="91"/>
      <c r="C171" s="91"/>
      <c r="D171" s="91"/>
      <c r="E171" s="91"/>
    </row>
    <row r="172" spans="1:5" x14ac:dyDescent="0.25">
      <c r="A172" s="91"/>
      <c r="B172" s="91"/>
      <c r="C172" s="91"/>
      <c r="D172" s="91"/>
      <c r="E172" s="91"/>
    </row>
    <row r="173" spans="1:5" x14ac:dyDescent="0.25">
      <c r="A173" s="91"/>
      <c r="B173" s="91"/>
      <c r="C173" s="91"/>
      <c r="D173" s="91"/>
      <c r="E173" s="91"/>
    </row>
    <row r="174" spans="1:5" x14ac:dyDescent="0.25">
      <c r="A174" s="91"/>
      <c r="B174" s="91"/>
      <c r="C174" s="91"/>
      <c r="D174" s="91"/>
      <c r="E174" s="91"/>
    </row>
    <row r="175" spans="1:5" x14ac:dyDescent="0.25">
      <c r="A175" s="91"/>
      <c r="B175" s="91"/>
      <c r="C175" s="91"/>
      <c r="D175" s="91"/>
      <c r="E175" s="91"/>
    </row>
    <row r="176" spans="1:5" x14ac:dyDescent="0.25">
      <c r="A176" s="91"/>
      <c r="B176" s="91"/>
      <c r="C176" s="91"/>
      <c r="D176" s="91"/>
      <c r="E176" s="91"/>
    </row>
    <row r="177" spans="1:5" x14ac:dyDescent="0.25">
      <c r="A177" s="91"/>
      <c r="B177" s="91"/>
      <c r="C177" s="91"/>
      <c r="D177" s="91"/>
      <c r="E177" s="91"/>
    </row>
    <row r="178" spans="1:5" x14ac:dyDescent="0.25">
      <c r="A178" s="91"/>
      <c r="B178" s="91"/>
      <c r="C178" s="91"/>
      <c r="D178" s="91"/>
      <c r="E178" s="91"/>
    </row>
    <row r="179" spans="1:5" x14ac:dyDescent="0.25">
      <c r="A179" s="91"/>
      <c r="B179" s="91"/>
      <c r="C179" s="91"/>
      <c r="D179" s="91"/>
      <c r="E179" s="91"/>
    </row>
    <row r="180" spans="1:5" x14ac:dyDescent="0.25">
      <c r="A180" s="91"/>
      <c r="B180" s="91"/>
      <c r="C180" s="91"/>
      <c r="D180" s="91"/>
      <c r="E180" s="91"/>
    </row>
    <row r="181" spans="1:5" x14ac:dyDescent="0.25">
      <c r="A181" s="91"/>
      <c r="B181" s="91"/>
      <c r="C181" s="91"/>
      <c r="D181" s="91"/>
      <c r="E181" s="91"/>
    </row>
    <row r="182" spans="1:5" x14ac:dyDescent="0.25">
      <c r="A182" s="91"/>
      <c r="B182" s="91"/>
      <c r="C182" s="91"/>
      <c r="D182" s="91"/>
      <c r="E182" s="91"/>
    </row>
    <row r="183" spans="1:5" x14ac:dyDescent="0.25">
      <c r="A183" s="91"/>
      <c r="B183" s="91"/>
      <c r="C183" s="91"/>
      <c r="D183" s="91"/>
      <c r="E183" s="91"/>
    </row>
    <row r="184" spans="1:5" x14ac:dyDescent="0.25">
      <c r="A184" s="91"/>
      <c r="B184" s="91"/>
      <c r="C184" s="91"/>
      <c r="D184" s="91"/>
      <c r="E184" s="91"/>
    </row>
    <row r="185" spans="1:5" x14ac:dyDescent="0.25">
      <c r="A185" s="91"/>
      <c r="B185" s="91"/>
      <c r="C185" s="91"/>
      <c r="D185" s="91"/>
      <c r="E185" s="91"/>
    </row>
    <row r="186" spans="1:5" x14ac:dyDescent="0.25">
      <c r="A186" s="91"/>
      <c r="B186" s="91"/>
      <c r="C186" s="91"/>
      <c r="D186" s="91"/>
      <c r="E186" s="91"/>
    </row>
    <row r="187" spans="1:5" x14ac:dyDescent="0.25">
      <c r="A187" s="91"/>
      <c r="B187" s="91"/>
      <c r="C187" s="91"/>
      <c r="D187" s="91"/>
      <c r="E187" s="91"/>
    </row>
    <row r="188" spans="1:5" x14ac:dyDescent="0.25">
      <c r="A188" s="91"/>
      <c r="B188" s="91"/>
      <c r="C188" s="91"/>
      <c r="D188" s="91"/>
      <c r="E188" s="91"/>
    </row>
    <row r="189" spans="1:5" x14ac:dyDescent="0.25">
      <c r="A189" s="91"/>
      <c r="B189" s="91"/>
      <c r="C189" s="91"/>
      <c r="D189" s="91"/>
      <c r="E189" s="91"/>
    </row>
    <row r="190" spans="1:5" x14ac:dyDescent="0.25">
      <c r="A190" s="91"/>
      <c r="B190" s="91"/>
      <c r="C190" s="91"/>
      <c r="D190" s="91"/>
      <c r="E190" s="91"/>
    </row>
    <row r="191" spans="1:5" x14ac:dyDescent="0.25">
      <c r="A191" s="91"/>
      <c r="B191" s="91"/>
      <c r="C191" s="91"/>
      <c r="D191" s="91"/>
      <c r="E191" s="91"/>
    </row>
    <row r="192" spans="1:5" x14ac:dyDescent="0.25">
      <c r="A192" s="91"/>
      <c r="B192" s="91"/>
      <c r="C192" s="91"/>
      <c r="D192" s="91"/>
      <c r="E192" s="91"/>
    </row>
    <row r="193" spans="1:5" x14ac:dyDescent="0.25">
      <c r="A193" s="91"/>
      <c r="B193" s="91"/>
      <c r="C193" s="91"/>
      <c r="D193" s="91"/>
      <c r="E193" s="91"/>
    </row>
    <row r="194" spans="1:5" x14ac:dyDescent="0.25">
      <c r="A194" s="91"/>
      <c r="B194" s="91"/>
      <c r="C194" s="91"/>
      <c r="D194" s="91"/>
      <c r="E194" s="91"/>
    </row>
    <row r="195" spans="1:5" x14ac:dyDescent="0.25">
      <c r="A195" s="91"/>
      <c r="B195" s="91"/>
      <c r="C195" s="91"/>
      <c r="D195" s="91"/>
      <c r="E195" s="91"/>
    </row>
    <row r="196" spans="1:5" x14ac:dyDescent="0.25">
      <c r="A196" s="91"/>
      <c r="B196" s="91"/>
      <c r="C196" s="91"/>
      <c r="D196" s="91"/>
      <c r="E196" s="91"/>
    </row>
    <row r="197" spans="1:5" x14ac:dyDescent="0.25">
      <c r="A197" s="91"/>
      <c r="B197" s="91"/>
      <c r="C197" s="91"/>
      <c r="D197" s="91"/>
      <c r="E197" s="91"/>
    </row>
    <row r="198" spans="1:5" x14ac:dyDescent="0.25">
      <c r="A198" s="91"/>
      <c r="B198" s="91"/>
      <c r="C198" s="91"/>
      <c r="D198" s="91"/>
      <c r="E198" s="91"/>
    </row>
    <row r="199" spans="1:5" x14ac:dyDescent="0.25">
      <c r="A199" s="91"/>
      <c r="B199" s="91"/>
      <c r="C199" s="91"/>
      <c r="D199" s="91"/>
      <c r="E199" s="91"/>
    </row>
    <row r="200" spans="1:5" x14ac:dyDescent="0.25">
      <c r="A200" s="91"/>
      <c r="B200" s="91"/>
      <c r="C200" s="91"/>
      <c r="D200" s="91"/>
      <c r="E200" s="91"/>
    </row>
    <row r="201" spans="1:5" x14ac:dyDescent="0.25">
      <c r="A201" s="91"/>
      <c r="B201" s="91"/>
      <c r="C201" s="91"/>
      <c r="D201" s="91"/>
      <c r="E201" s="91"/>
    </row>
    <row r="202" spans="1:5" x14ac:dyDescent="0.25">
      <c r="A202" s="91"/>
      <c r="B202" s="91"/>
      <c r="C202" s="91"/>
      <c r="D202" s="91"/>
      <c r="E202" s="91"/>
    </row>
    <row r="203" spans="1:5" x14ac:dyDescent="0.25">
      <c r="A203" s="91"/>
      <c r="B203" s="91"/>
      <c r="C203" s="91"/>
      <c r="D203" s="91"/>
      <c r="E203" s="91"/>
    </row>
    <row r="204" spans="1:5" x14ac:dyDescent="0.25">
      <c r="A204" s="91"/>
      <c r="B204" s="91"/>
      <c r="C204" s="91"/>
      <c r="D204" s="91"/>
      <c r="E204" s="91"/>
    </row>
    <row r="205" spans="1:5" x14ac:dyDescent="0.25">
      <c r="A205" s="91"/>
      <c r="B205" s="91"/>
      <c r="C205" s="91"/>
      <c r="D205" s="91"/>
      <c r="E205" s="91"/>
    </row>
    <row r="206" spans="1:5" x14ac:dyDescent="0.25">
      <c r="A206" s="91"/>
      <c r="B206" s="91"/>
      <c r="C206" s="91"/>
      <c r="D206" s="91"/>
      <c r="E206" s="91"/>
    </row>
    <row r="207" spans="1:5" x14ac:dyDescent="0.25">
      <c r="A207" s="91"/>
      <c r="B207" s="91"/>
      <c r="C207" s="91"/>
      <c r="D207" s="91"/>
      <c r="E207" s="91"/>
    </row>
    <row r="208" spans="1:5" x14ac:dyDescent="0.25">
      <c r="A208" s="91"/>
      <c r="B208" s="91"/>
      <c r="C208" s="91"/>
      <c r="D208" s="91"/>
      <c r="E208" s="91"/>
    </row>
    <row r="209" spans="1:5" x14ac:dyDescent="0.25">
      <c r="A209" s="91"/>
      <c r="B209" s="91"/>
      <c r="C209" s="91"/>
      <c r="D209" s="91"/>
      <c r="E209" s="91"/>
    </row>
    <row r="210" spans="1:5" x14ac:dyDescent="0.25">
      <c r="A210" s="91"/>
      <c r="B210" s="91"/>
      <c r="C210" s="91"/>
      <c r="D210" s="91"/>
      <c r="E210" s="91"/>
    </row>
    <row r="211" spans="1:5" x14ac:dyDescent="0.25">
      <c r="A211" s="91"/>
      <c r="B211" s="91"/>
      <c r="C211" s="91"/>
      <c r="D211" s="91"/>
      <c r="E211" s="91"/>
    </row>
    <row r="212" spans="1:5" x14ac:dyDescent="0.25">
      <c r="A212" s="91"/>
      <c r="B212" s="91"/>
      <c r="C212" s="91"/>
      <c r="D212" s="91"/>
      <c r="E212" s="91"/>
    </row>
    <row r="213" spans="1:5" x14ac:dyDescent="0.25">
      <c r="A213" s="91"/>
      <c r="B213" s="91"/>
      <c r="C213" s="91"/>
      <c r="D213" s="91"/>
      <c r="E213" s="91"/>
    </row>
    <row r="214" spans="1:5" x14ac:dyDescent="0.25">
      <c r="A214" s="91"/>
      <c r="B214" s="91"/>
      <c r="C214" s="91"/>
      <c r="D214" s="91"/>
      <c r="E214" s="91"/>
    </row>
    <row r="215" spans="1:5" x14ac:dyDescent="0.25">
      <c r="A215" s="91"/>
      <c r="B215" s="91"/>
      <c r="C215" s="91"/>
      <c r="D215" s="91"/>
      <c r="E215" s="91"/>
    </row>
    <row r="216" spans="1:5" x14ac:dyDescent="0.25">
      <c r="A216" s="91"/>
      <c r="B216" s="91"/>
      <c r="C216" s="91"/>
      <c r="D216" s="91"/>
      <c r="E216" s="91"/>
    </row>
    <row r="217" spans="1:5" x14ac:dyDescent="0.25">
      <c r="A217" s="91"/>
      <c r="B217" s="91"/>
      <c r="C217" s="91"/>
      <c r="D217" s="91"/>
      <c r="E217" s="91"/>
    </row>
    <row r="218" spans="1:5" x14ac:dyDescent="0.25">
      <c r="A218" s="91"/>
      <c r="B218" s="91"/>
      <c r="C218" s="91"/>
      <c r="D218" s="91"/>
      <c r="E218" s="91"/>
    </row>
    <row r="219" spans="1:5" x14ac:dyDescent="0.25">
      <c r="A219" s="91"/>
      <c r="B219" s="91"/>
      <c r="C219" s="91"/>
      <c r="D219" s="91"/>
      <c r="E219" s="91"/>
    </row>
    <row r="220" spans="1:5" x14ac:dyDescent="0.25">
      <c r="A220" s="91"/>
      <c r="B220" s="91"/>
      <c r="C220" s="91"/>
      <c r="D220" s="91"/>
      <c r="E220" s="91"/>
    </row>
    <row r="221" spans="1:5" x14ac:dyDescent="0.25">
      <c r="A221" s="91"/>
      <c r="B221" s="91"/>
      <c r="C221" s="91"/>
      <c r="D221" s="91"/>
      <c r="E221" s="91"/>
    </row>
    <row r="222" spans="1:5" x14ac:dyDescent="0.25">
      <c r="A222" s="91"/>
      <c r="B222" s="91"/>
      <c r="C222" s="91"/>
      <c r="D222" s="91"/>
      <c r="E222" s="91"/>
    </row>
    <row r="223" spans="1:5" x14ac:dyDescent="0.25">
      <c r="A223" s="91"/>
      <c r="B223" s="91"/>
      <c r="C223" s="91"/>
      <c r="D223" s="91"/>
      <c r="E223" s="91"/>
    </row>
    <row r="224" spans="1:5" x14ac:dyDescent="0.25">
      <c r="A224" s="91"/>
      <c r="B224" s="91"/>
      <c r="C224" s="91"/>
      <c r="D224" s="91"/>
      <c r="E224" s="91"/>
    </row>
    <row r="225" spans="1:5" x14ac:dyDescent="0.25">
      <c r="A225" s="91"/>
      <c r="B225" s="91"/>
      <c r="C225" s="91"/>
      <c r="D225" s="91"/>
      <c r="E225" s="91"/>
    </row>
    <row r="226" spans="1:5" x14ac:dyDescent="0.25">
      <c r="A226" s="91"/>
      <c r="B226" s="91"/>
      <c r="C226" s="91"/>
      <c r="D226" s="91"/>
      <c r="E226" s="91"/>
    </row>
    <row r="227" spans="1:5" x14ac:dyDescent="0.25">
      <c r="A227" s="91"/>
      <c r="B227" s="91"/>
      <c r="C227" s="91"/>
      <c r="D227" s="91"/>
      <c r="E227" s="91"/>
    </row>
    <row r="228" spans="1:5" x14ac:dyDescent="0.25">
      <c r="A228" s="91"/>
      <c r="B228" s="91"/>
      <c r="C228" s="91"/>
      <c r="D228" s="91"/>
      <c r="E228" s="91"/>
    </row>
    <row r="229" spans="1:5" x14ac:dyDescent="0.25">
      <c r="A229" s="91"/>
      <c r="B229" s="91"/>
      <c r="C229" s="91"/>
      <c r="D229" s="91"/>
      <c r="E229" s="91"/>
    </row>
    <row r="230" spans="1:5" x14ac:dyDescent="0.25">
      <c r="A230" s="91"/>
      <c r="B230" s="91"/>
      <c r="C230" s="91"/>
      <c r="D230" s="91"/>
      <c r="E230" s="91"/>
    </row>
    <row r="231" spans="1:5" x14ac:dyDescent="0.25">
      <c r="A231" s="91"/>
      <c r="B231" s="91"/>
      <c r="C231" s="91"/>
      <c r="D231" s="91"/>
      <c r="E231" s="91"/>
    </row>
    <row r="232" spans="1:5" x14ac:dyDescent="0.25">
      <c r="A232" s="91"/>
      <c r="B232" s="91"/>
      <c r="C232" s="91"/>
      <c r="D232" s="91"/>
      <c r="E232" s="91"/>
    </row>
    <row r="233" spans="1:5" x14ac:dyDescent="0.25">
      <c r="A233" s="91"/>
      <c r="B233" s="91"/>
      <c r="C233" s="91"/>
      <c r="D233" s="91"/>
      <c r="E233" s="91"/>
    </row>
    <row r="234" spans="1:5" x14ac:dyDescent="0.25">
      <c r="A234" s="91"/>
      <c r="B234" s="91"/>
      <c r="C234" s="91"/>
      <c r="D234" s="91"/>
      <c r="E234" s="91"/>
    </row>
    <row r="235" spans="1:5" x14ac:dyDescent="0.25">
      <c r="A235" s="91"/>
      <c r="B235" s="91"/>
      <c r="C235" s="91"/>
      <c r="D235" s="91"/>
      <c r="E235" s="91"/>
    </row>
    <row r="236" spans="1:5" x14ac:dyDescent="0.25">
      <c r="A236" s="91"/>
      <c r="B236" s="91"/>
      <c r="C236" s="91"/>
      <c r="D236" s="91"/>
      <c r="E236" s="91"/>
    </row>
    <row r="237" spans="1:5" x14ac:dyDescent="0.25">
      <c r="A237" s="91"/>
      <c r="B237" s="91"/>
      <c r="C237" s="91"/>
      <c r="D237" s="91"/>
      <c r="E237" s="91"/>
    </row>
    <row r="238" spans="1:5" x14ac:dyDescent="0.25">
      <c r="A238" s="91"/>
      <c r="B238" s="91"/>
      <c r="C238" s="91"/>
      <c r="D238" s="91"/>
      <c r="E238" s="91"/>
    </row>
    <row r="239" spans="1:5" x14ac:dyDescent="0.25">
      <c r="A239" s="91"/>
      <c r="B239" s="91"/>
      <c r="C239" s="91"/>
      <c r="D239" s="91"/>
      <c r="E239" s="91"/>
    </row>
    <row r="240" spans="1:5" x14ac:dyDescent="0.25">
      <c r="A240" s="91"/>
      <c r="B240" s="91"/>
      <c r="C240" s="91"/>
      <c r="D240" s="91"/>
      <c r="E240" s="91"/>
    </row>
    <row r="241" spans="1:5" x14ac:dyDescent="0.25">
      <c r="A241" s="91"/>
      <c r="B241" s="91"/>
      <c r="C241" s="91"/>
      <c r="D241" s="91"/>
      <c r="E241" s="91"/>
    </row>
    <row r="242" spans="1:5" x14ac:dyDescent="0.25">
      <c r="A242" s="91"/>
      <c r="B242" s="91"/>
      <c r="C242" s="91"/>
      <c r="D242" s="91"/>
      <c r="E242" s="91"/>
    </row>
    <row r="243" spans="1:5" x14ac:dyDescent="0.25">
      <c r="A243" s="91"/>
      <c r="B243" s="91"/>
      <c r="C243" s="91"/>
      <c r="D243" s="91"/>
      <c r="E243" s="91"/>
    </row>
    <row r="244" spans="1:5" x14ac:dyDescent="0.25">
      <c r="A244" s="91"/>
      <c r="B244" s="91"/>
      <c r="C244" s="91"/>
      <c r="D244" s="91"/>
      <c r="E244" s="91"/>
    </row>
    <row r="245" spans="1:5" x14ac:dyDescent="0.25">
      <c r="A245" s="91"/>
      <c r="B245" s="91"/>
      <c r="C245" s="91"/>
      <c r="D245" s="91"/>
      <c r="E245" s="91"/>
    </row>
    <row r="246" spans="1:5" x14ac:dyDescent="0.25">
      <c r="A246" s="91"/>
      <c r="B246" s="91"/>
      <c r="C246" s="91"/>
      <c r="D246" s="91"/>
      <c r="E246" s="91"/>
    </row>
    <row r="247" spans="1:5" x14ac:dyDescent="0.25">
      <c r="A247" s="91"/>
      <c r="B247" s="91"/>
      <c r="C247" s="91"/>
      <c r="D247" s="91"/>
      <c r="E247" s="91"/>
    </row>
    <row r="248" spans="1:5" x14ac:dyDescent="0.25">
      <c r="A248" s="91"/>
      <c r="B248" s="91"/>
      <c r="C248" s="91"/>
      <c r="D248" s="91"/>
      <c r="E248" s="91"/>
    </row>
    <row r="249" spans="1:5" x14ac:dyDescent="0.25">
      <c r="A249" s="91"/>
      <c r="B249" s="91"/>
      <c r="C249" s="91"/>
      <c r="D249" s="91"/>
      <c r="E249" s="91"/>
    </row>
    <row r="250" spans="1:5" x14ac:dyDescent="0.25">
      <c r="A250" s="91"/>
      <c r="B250" s="91"/>
      <c r="C250" s="91"/>
      <c r="D250" s="91"/>
      <c r="E250" s="91"/>
    </row>
    <row r="251" spans="1:5" x14ac:dyDescent="0.25">
      <c r="A251" s="91"/>
      <c r="B251" s="91"/>
      <c r="C251" s="91"/>
      <c r="D251" s="91"/>
      <c r="E251" s="91"/>
    </row>
    <row r="252" spans="1:5" x14ac:dyDescent="0.25">
      <c r="A252" s="91"/>
      <c r="B252" s="91"/>
      <c r="C252" s="91"/>
      <c r="D252" s="91"/>
      <c r="E252" s="91"/>
    </row>
    <row r="253" spans="1:5" x14ac:dyDescent="0.25">
      <c r="A253" s="91"/>
      <c r="B253" s="91"/>
      <c r="C253" s="91"/>
      <c r="D253" s="91"/>
      <c r="E253" s="91"/>
    </row>
    <row r="254" spans="1:5" x14ac:dyDescent="0.25">
      <c r="A254" s="91"/>
      <c r="B254" s="91"/>
      <c r="C254" s="91"/>
      <c r="D254" s="91"/>
      <c r="E254" s="91"/>
    </row>
    <row r="255" spans="1:5" x14ac:dyDescent="0.25">
      <c r="A255" s="91"/>
      <c r="B255" s="91"/>
      <c r="C255" s="91"/>
      <c r="D255" s="91"/>
      <c r="E255" s="91"/>
    </row>
    <row r="256" spans="1:5" x14ac:dyDescent="0.25">
      <c r="A256" s="91"/>
      <c r="B256" s="91"/>
      <c r="C256" s="91"/>
      <c r="D256" s="91"/>
      <c r="E256" s="91"/>
    </row>
    <row r="257" spans="1:5" x14ac:dyDescent="0.25">
      <c r="A257" s="91"/>
      <c r="B257" s="91"/>
      <c r="C257" s="91"/>
      <c r="D257" s="91"/>
      <c r="E257" s="91"/>
    </row>
    <row r="258" spans="1:5" x14ac:dyDescent="0.25">
      <c r="A258" s="91"/>
      <c r="B258" s="91"/>
      <c r="C258" s="91"/>
      <c r="D258" s="91"/>
      <c r="E258" s="91"/>
    </row>
    <row r="259" spans="1:5" x14ac:dyDescent="0.25">
      <c r="A259" s="91"/>
      <c r="B259" s="91"/>
      <c r="C259" s="91"/>
      <c r="D259" s="91"/>
      <c r="E259" s="91"/>
    </row>
    <row r="260" spans="1:5" x14ac:dyDescent="0.25">
      <c r="A260" s="91"/>
      <c r="B260" s="91"/>
      <c r="C260" s="91"/>
      <c r="D260" s="91"/>
      <c r="E260" s="91"/>
    </row>
    <row r="261" spans="1:5" x14ac:dyDescent="0.25">
      <c r="A261" s="91"/>
      <c r="B261" s="91"/>
      <c r="C261" s="91"/>
      <c r="D261" s="91"/>
      <c r="E261" s="91"/>
    </row>
    <row r="262" spans="1:5" x14ac:dyDescent="0.25">
      <c r="A262" s="91"/>
      <c r="B262" s="91"/>
      <c r="C262" s="91"/>
      <c r="D262" s="91"/>
      <c r="E262" s="91"/>
    </row>
    <row r="263" spans="1:5" x14ac:dyDescent="0.25">
      <c r="A263" s="91"/>
      <c r="B263" s="91"/>
      <c r="C263" s="91"/>
      <c r="D263" s="91"/>
      <c r="E263" s="91"/>
    </row>
    <row r="264" spans="1:5" x14ac:dyDescent="0.25">
      <c r="A264" s="91"/>
      <c r="B264" s="91"/>
      <c r="C264" s="91"/>
      <c r="D264" s="91"/>
      <c r="E264" s="91"/>
    </row>
    <row r="265" spans="1:5" x14ac:dyDescent="0.25">
      <c r="A265" s="91"/>
      <c r="B265" s="91"/>
      <c r="C265" s="91"/>
      <c r="D265" s="91"/>
      <c r="E265" s="91"/>
    </row>
    <row r="266" spans="1:5" x14ac:dyDescent="0.25">
      <c r="A266" s="91"/>
      <c r="B266" s="91"/>
      <c r="C266" s="91"/>
      <c r="D266" s="91"/>
      <c r="E266" s="91"/>
    </row>
    <row r="267" spans="1:5" x14ac:dyDescent="0.25">
      <c r="A267" s="91"/>
      <c r="B267" s="91"/>
      <c r="C267" s="91"/>
      <c r="D267" s="91"/>
      <c r="E267" s="91"/>
    </row>
    <row r="268" spans="1:5" x14ac:dyDescent="0.25">
      <c r="A268" s="91"/>
      <c r="B268" s="91"/>
      <c r="C268" s="91"/>
      <c r="D268" s="91"/>
      <c r="E268" s="91"/>
    </row>
    <row r="269" spans="1:5" x14ac:dyDescent="0.25">
      <c r="A269" s="91"/>
      <c r="B269" s="91"/>
      <c r="C269" s="91"/>
      <c r="D269" s="91"/>
      <c r="E269" s="91"/>
    </row>
    <row r="270" spans="1:5" x14ac:dyDescent="0.25">
      <c r="A270" s="91"/>
      <c r="B270" s="91"/>
      <c r="C270" s="91"/>
      <c r="D270" s="91"/>
      <c r="E270" s="91"/>
    </row>
    <row r="271" spans="1:5" x14ac:dyDescent="0.25">
      <c r="A271" s="91"/>
      <c r="B271" s="91"/>
      <c r="C271" s="91"/>
      <c r="D271" s="91"/>
      <c r="E271" s="91"/>
    </row>
    <row r="272" spans="1:5" x14ac:dyDescent="0.25">
      <c r="A272" s="91"/>
      <c r="B272" s="91"/>
      <c r="C272" s="91"/>
      <c r="D272" s="91"/>
      <c r="E272" s="91"/>
    </row>
    <row r="273" spans="1:5" x14ac:dyDescent="0.25">
      <c r="A273" s="91"/>
      <c r="B273" s="91"/>
      <c r="C273" s="91"/>
      <c r="D273" s="91"/>
      <c r="E273" s="91"/>
    </row>
    <row r="274" spans="1:5" x14ac:dyDescent="0.25">
      <c r="A274" s="91"/>
      <c r="B274" s="91"/>
      <c r="C274" s="91"/>
      <c r="D274" s="91"/>
      <c r="E274" s="91"/>
    </row>
    <row r="275" spans="1:5" x14ac:dyDescent="0.25">
      <c r="A275" s="91"/>
      <c r="B275" s="91"/>
      <c r="C275" s="91"/>
      <c r="D275" s="91"/>
      <c r="E275" s="91"/>
    </row>
    <row r="276" spans="1:5" x14ac:dyDescent="0.25">
      <c r="A276" s="91"/>
      <c r="B276" s="91"/>
      <c r="C276" s="91"/>
      <c r="D276" s="91"/>
      <c r="E276" s="91"/>
    </row>
    <row r="277" spans="1:5" x14ac:dyDescent="0.25">
      <c r="A277" s="91"/>
      <c r="B277" s="91"/>
      <c r="C277" s="91"/>
      <c r="D277" s="91"/>
      <c r="E277" s="91"/>
    </row>
    <row r="278" spans="1:5" x14ac:dyDescent="0.25">
      <c r="A278" s="91"/>
      <c r="B278" s="91"/>
      <c r="C278" s="91"/>
      <c r="D278" s="91"/>
      <c r="E278" s="91"/>
    </row>
    <row r="279" spans="1:5" x14ac:dyDescent="0.25">
      <c r="A279" s="91"/>
      <c r="B279" s="91"/>
      <c r="C279" s="91"/>
      <c r="D279" s="91"/>
      <c r="E279" s="91"/>
    </row>
    <row r="280" spans="1:5" x14ac:dyDescent="0.25">
      <c r="A280" s="91"/>
      <c r="B280" s="91"/>
      <c r="C280" s="91"/>
      <c r="D280" s="91"/>
      <c r="E280" s="91"/>
    </row>
    <row r="281" spans="1:5" x14ac:dyDescent="0.25">
      <c r="A281" s="91"/>
      <c r="B281" s="91"/>
      <c r="C281" s="91"/>
      <c r="D281" s="91"/>
      <c r="E281" s="91"/>
    </row>
    <row r="282" spans="1:5" x14ac:dyDescent="0.25">
      <c r="A282" s="91"/>
      <c r="B282" s="91"/>
      <c r="C282" s="91"/>
      <c r="D282" s="91"/>
      <c r="E282" s="91"/>
    </row>
    <row r="283" spans="1:5" x14ac:dyDescent="0.25">
      <c r="A283" s="91"/>
      <c r="B283" s="91"/>
      <c r="C283" s="91"/>
      <c r="D283" s="91"/>
      <c r="E283" s="91"/>
    </row>
    <row r="284" spans="1:5" x14ac:dyDescent="0.25">
      <c r="A284" s="91"/>
      <c r="B284" s="91"/>
      <c r="C284" s="91"/>
      <c r="D284" s="91"/>
      <c r="E284" s="91"/>
    </row>
    <row r="285" spans="1:5" x14ac:dyDescent="0.25">
      <c r="A285" s="91"/>
      <c r="B285" s="91"/>
      <c r="C285" s="91"/>
      <c r="D285" s="91"/>
      <c r="E285" s="91"/>
    </row>
    <row r="286" spans="1:5" x14ac:dyDescent="0.25">
      <c r="A286" s="91"/>
      <c r="B286" s="91"/>
      <c r="C286" s="91"/>
      <c r="D286" s="91"/>
      <c r="E286" s="91"/>
    </row>
    <row r="287" spans="1:5" x14ac:dyDescent="0.25">
      <c r="A287" s="91"/>
      <c r="B287" s="91"/>
      <c r="C287" s="91"/>
      <c r="D287" s="91"/>
      <c r="E287" s="91"/>
    </row>
    <row r="288" spans="1:5" x14ac:dyDescent="0.25">
      <c r="A288" s="91"/>
      <c r="B288" s="91"/>
      <c r="C288" s="91"/>
      <c r="D288" s="91"/>
      <c r="E288" s="91"/>
    </row>
    <row r="289" spans="1:5" x14ac:dyDescent="0.25">
      <c r="A289" s="91"/>
      <c r="B289" s="91"/>
      <c r="C289" s="91"/>
      <c r="D289" s="91"/>
      <c r="E289" s="91"/>
    </row>
    <row r="290" spans="1:5" x14ac:dyDescent="0.25">
      <c r="A290" s="91"/>
      <c r="B290" s="91"/>
      <c r="C290" s="91"/>
      <c r="D290" s="91"/>
      <c r="E290" s="91"/>
    </row>
    <row r="291" spans="1:5" x14ac:dyDescent="0.25">
      <c r="A291" s="91"/>
      <c r="B291" s="91"/>
      <c r="C291" s="91"/>
      <c r="D291" s="91"/>
      <c r="E291" s="91"/>
    </row>
    <row r="292" spans="1:5" x14ac:dyDescent="0.25">
      <c r="A292" s="91"/>
      <c r="B292" s="91"/>
      <c r="C292" s="91"/>
      <c r="D292" s="91"/>
      <c r="E292" s="91"/>
    </row>
    <row r="293" spans="1:5" x14ac:dyDescent="0.25">
      <c r="A293" s="91"/>
      <c r="B293" s="91"/>
      <c r="C293" s="91"/>
      <c r="D293" s="91"/>
      <c r="E293" s="91"/>
    </row>
    <row r="294" spans="1:5" x14ac:dyDescent="0.25">
      <c r="A294" s="91"/>
      <c r="B294" s="91"/>
      <c r="C294" s="91"/>
      <c r="D294" s="91"/>
      <c r="E294" s="91"/>
    </row>
    <row r="295" spans="1:5" x14ac:dyDescent="0.25">
      <c r="A295" s="91"/>
      <c r="B295" s="91"/>
      <c r="C295" s="91"/>
      <c r="D295" s="91"/>
      <c r="E295" s="91"/>
    </row>
    <row r="296" spans="1:5" x14ac:dyDescent="0.25">
      <c r="A296" s="91"/>
      <c r="B296" s="91"/>
      <c r="C296" s="91"/>
      <c r="D296" s="91"/>
      <c r="E296" s="91"/>
    </row>
    <row r="297" spans="1:5" x14ac:dyDescent="0.25">
      <c r="A297" s="91"/>
      <c r="B297" s="91"/>
      <c r="C297" s="91"/>
      <c r="D297" s="91"/>
      <c r="E297" s="91"/>
    </row>
    <row r="298" spans="1:5" x14ac:dyDescent="0.25">
      <c r="A298" s="91"/>
      <c r="B298" s="91"/>
      <c r="C298" s="91"/>
      <c r="D298" s="91"/>
      <c r="E298" s="91"/>
    </row>
    <row r="299" spans="1:5" x14ac:dyDescent="0.25">
      <c r="A299" s="91"/>
      <c r="B299" s="91"/>
      <c r="C299" s="91"/>
      <c r="D299" s="91"/>
      <c r="E299" s="91"/>
    </row>
    <row r="300" spans="1:5" x14ac:dyDescent="0.25">
      <c r="A300" s="91"/>
      <c r="B300" s="91"/>
      <c r="C300" s="91"/>
      <c r="D300" s="91"/>
      <c r="E300" s="91"/>
    </row>
    <row r="301" spans="1:5" x14ac:dyDescent="0.25">
      <c r="A301" s="91"/>
      <c r="B301" s="91"/>
      <c r="C301" s="91"/>
      <c r="D301" s="91"/>
      <c r="E301" s="91"/>
    </row>
    <row r="302" spans="1:5" x14ac:dyDescent="0.25">
      <c r="A302" s="91"/>
      <c r="B302" s="91"/>
      <c r="C302" s="91"/>
      <c r="D302" s="91"/>
      <c r="E302" s="91"/>
    </row>
    <row r="303" spans="1:5" x14ac:dyDescent="0.25">
      <c r="A303" s="91"/>
      <c r="B303" s="91"/>
      <c r="C303" s="91"/>
      <c r="D303" s="91"/>
      <c r="E303" s="91"/>
    </row>
    <row r="304" spans="1:5" x14ac:dyDescent="0.25">
      <c r="A304" s="91"/>
      <c r="B304" s="91"/>
      <c r="C304" s="91"/>
      <c r="D304" s="91"/>
      <c r="E304" s="91"/>
    </row>
    <row r="305" spans="1:5" x14ac:dyDescent="0.25">
      <c r="A305" s="91"/>
      <c r="B305" s="91"/>
      <c r="C305" s="91"/>
      <c r="D305" s="91"/>
      <c r="E305" s="91"/>
    </row>
    <row r="306" spans="1:5" x14ac:dyDescent="0.25">
      <c r="A306" s="91"/>
      <c r="B306" s="91"/>
      <c r="C306" s="91"/>
      <c r="D306" s="91"/>
      <c r="E306" s="91"/>
    </row>
    <row r="307" spans="1:5" x14ac:dyDescent="0.25">
      <c r="A307" s="91"/>
      <c r="B307" s="91"/>
      <c r="C307" s="91"/>
      <c r="D307" s="91"/>
      <c r="E307" s="91"/>
    </row>
    <row r="308" spans="1:5" x14ac:dyDescent="0.25">
      <c r="A308" s="91"/>
      <c r="B308" s="91"/>
      <c r="C308" s="91"/>
      <c r="D308" s="91"/>
      <c r="E308" s="91"/>
    </row>
    <row r="309" spans="1:5" x14ac:dyDescent="0.25">
      <c r="A309" s="91"/>
      <c r="B309" s="91"/>
      <c r="C309" s="91"/>
      <c r="D309" s="91"/>
      <c r="E309" s="91"/>
    </row>
    <row r="310" spans="1:5" x14ac:dyDescent="0.25">
      <c r="A310" s="91"/>
      <c r="B310" s="91"/>
      <c r="C310" s="91"/>
      <c r="D310" s="91"/>
      <c r="E310" s="91"/>
    </row>
    <row r="311" spans="1:5" x14ac:dyDescent="0.25">
      <c r="A311" s="91"/>
      <c r="B311" s="91"/>
      <c r="C311" s="91"/>
      <c r="D311" s="91"/>
      <c r="E311" s="91"/>
    </row>
    <row r="312" spans="1:5" x14ac:dyDescent="0.25">
      <c r="A312" s="91"/>
      <c r="B312" s="91"/>
      <c r="C312" s="91"/>
      <c r="D312" s="91"/>
      <c r="E312" s="91"/>
    </row>
    <row r="313" spans="1:5" x14ac:dyDescent="0.25">
      <c r="A313" s="91"/>
      <c r="B313" s="91"/>
      <c r="C313" s="91"/>
      <c r="D313" s="91"/>
      <c r="E313" s="91"/>
    </row>
    <row r="314" spans="1:5" x14ac:dyDescent="0.25">
      <c r="A314" s="91"/>
      <c r="B314" s="91"/>
      <c r="C314" s="91"/>
      <c r="D314" s="91"/>
      <c r="E314" s="91"/>
    </row>
    <row r="315" spans="1:5" x14ac:dyDescent="0.25">
      <c r="A315" s="91"/>
      <c r="B315" s="91"/>
      <c r="C315" s="91"/>
      <c r="D315" s="91"/>
      <c r="E315" s="91"/>
    </row>
    <row r="316" spans="1:5" x14ac:dyDescent="0.25">
      <c r="A316" s="91"/>
      <c r="B316" s="91"/>
      <c r="C316" s="91"/>
      <c r="D316" s="91"/>
      <c r="E316" s="91"/>
    </row>
    <row r="317" spans="1:5" x14ac:dyDescent="0.25">
      <c r="A317" s="91"/>
      <c r="B317" s="91"/>
      <c r="C317" s="91"/>
      <c r="D317" s="91"/>
      <c r="E317" s="91"/>
    </row>
    <row r="318" spans="1:5" x14ac:dyDescent="0.25">
      <c r="A318" s="91"/>
      <c r="B318" s="91"/>
      <c r="C318" s="91"/>
      <c r="D318" s="91"/>
      <c r="E318" s="91"/>
    </row>
    <row r="319" spans="1:5" x14ac:dyDescent="0.25">
      <c r="A319" s="91"/>
      <c r="B319" s="91"/>
      <c r="C319" s="91"/>
      <c r="D319" s="91"/>
      <c r="E319" s="91"/>
    </row>
    <row r="320" spans="1:5" x14ac:dyDescent="0.25">
      <c r="A320" s="91"/>
      <c r="B320" s="91"/>
      <c r="C320" s="91"/>
      <c r="D320" s="91"/>
      <c r="E320" s="91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workbookViewId="0">
      <selection activeCell="B2" sqref="B2:F19"/>
    </sheetView>
  </sheetViews>
  <sheetFormatPr defaultRowHeight="15" x14ac:dyDescent="0.25"/>
  <cols>
    <col min="1" max="1" width="1.140625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77"/>
    </row>
    <row r="2" spans="2:13" ht="26.25" customHeight="1" x14ac:dyDescent="0.25">
      <c r="B2" s="433" t="s">
        <v>6</v>
      </c>
      <c r="C2" s="434"/>
      <c r="D2" s="434"/>
      <c r="E2" s="434"/>
      <c r="F2" s="435"/>
      <c r="H2" s="93"/>
      <c r="I2" s="93"/>
      <c r="J2" s="93"/>
    </row>
    <row r="3" spans="2:13" ht="16.5" customHeight="1" x14ac:dyDescent="0.25">
      <c r="B3" s="445" t="s">
        <v>128</v>
      </c>
      <c r="C3" s="446"/>
      <c r="D3" s="446"/>
      <c r="E3" s="446"/>
      <c r="F3" s="447"/>
      <c r="H3" s="93"/>
      <c r="I3" s="93"/>
      <c r="J3" s="93"/>
    </row>
    <row r="4" spans="2:13" ht="21.75" x14ac:dyDescent="0.25">
      <c r="B4" s="436" t="s">
        <v>233</v>
      </c>
      <c r="C4" s="437"/>
      <c r="D4" s="437"/>
      <c r="E4" s="437"/>
      <c r="F4" s="438"/>
    </row>
    <row r="5" spans="2:13" ht="23.25" hidden="1" customHeight="1" x14ac:dyDescent="0.25">
      <c r="B5" s="309" t="s">
        <v>0</v>
      </c>
      <c r="C5" s="310">
        <v>300000</v>
      </c>
      <c r="D5" s="311"/>
      <c r="E5" s="312" t="s">
        <v>0</v>
      </c>
      <c r="F5" s="313">
        <v>300000</v>
      </c>
      <c r="G5" s="17"/>
    </row>
    <row r="6" spans="2:13" ht="21.75" thickBot="1" x14ac:dyDescent="0.3">
      <c r="B6" s="386" t="s">
        <v>0</v>
      </c>
      <c r="C6" s="365">
        <v>300000</v>
      </c>
      <c r="D6" s="506"/>
      <c r="E6" s="367" t="s">
        <v>0</v>
      </c>
      <c r="F6" s="368">
        <v>300000</v>
      </c>
      <c r="G6" s="24"/>
    </row>
    <row r="7" spans="2:13" ht="21" x14ac:dyDescent="0.25">
      <c r="B7" s="387" t="s">
        <v>168</v>
      </c>
      <c r="C7" s="366">
        <v>25000</v>
      </c>
      <c r="D7" s="506"/>
      <c r="E7" s="367" t="s">
        <v>168</v>
      </c>
      <c r="F7" s="368">
        <v>25000</v>
      </c>
      <c r="G7" s="24"/>
    </row>
    <row r="8" spans="2:13" ht="43.5" customHeight="1" x14ac:dyDescent="0.25">
      <c r="B8" s="388" t="s">
        <v>226</v>
      </c>
      <c r="C8" s="389">
        <v>2000000</v>
      </c>
      <c r="D8" s="506"/>
      <c r="E8" s="370" t="s">
        <v>1</v>
      </c>
      <c r="F8" s="370">
        <v>1279725.825</v>
      </c>
      <c r="G8" s="24"/>
      <c r="K8" s="439" t="s">
        <v>78</v>
      </c>
      <c r="L8" s="440"/>
      <c r="M8" s="441"/>
    </row>
    <row r="9" spans="2:13" ht="44.25" customHeight="1" x14ac:dyDescent="0.25">
      <c r="B9" s="360" t="s">
        <v>227</v>
      </c>
      <c r="C9" s="375">
        <v>2000000</v>
      </c>
      <c r="D9" s="506"/>
      <c r="E9" s="371" t="s">
        <v>4</v>
      </c>
      <c r="F9" s="382">
        <v>246231</v>
      </c>
      <c r="G9" s="4"/>
      <c r="K9" s="97" t="s">
        <v>11</v>
      </c>
      <c r="L9" s="135" t="s">
        <v>79</v>
      </c>
      <c r="M9" s="135" t="s">
        <v>38</v>
      </c>
    </row>
    <row r="10" spans="2:13" ht="28.5" customHeight="1" x14ac:dyDescent="0.25">
      <c r="B10" s="360" t="s">
        <v>36</v>
      </c>
      <c r="C10" s="376">
        <v>13225</v>
      </c>
      <c r="D10" s="506"/>
      <c r="E10" s="371" t="s">
        <v>2</v>
      </c>
      <c r="F10" s="382">
        <v>300960</v>
      </c>
      <c r="G10" s="3"/>
      <c r="K10" s="97" t="s">
        <v>80</v>
      </c>
      <c r="L10" s="135" t="s">
        <v>81</v>
      </c>
      <c r="M10" s="135">
        <v>2050</v>
      </c>
    </row>
    <row r="11" spans="2:13" ht="27.75" customHeight="1" x14ac:dyDescent="0.25">
      <c r="B11" s="360" t="s">
        <v>214</v>
      </c>
      <c r="C11" s="376">
        <v>0</v>
      </c>
      <c r="D11" s="506"/>
      <c r="E11" s="373" t="s">
        <v>221</v>
      </c>
      <c r="F11" s="383">
        <v>118285</v>
      </c>
      <c r="G11" s="3"/>
      <c r="K11" s="97" t="s">
        <v>82</v>
      </c>
      <c r="L11" s="135" t="s">
        <v>83</v>
      </c>
      <c r="M11" s="135">
        <v>7300</v>
      </c>
    </row>
    <row r="12" spans="2:13" ht="30.75" customHeight="1" x14ac:dyDescent="0.25">
      <c r="B12" s="369" t="s">
        <v>215</v>
      </c>
      <c r="C12" s="377">
        <f>C11+C10</f>
        <v>13225</v>
      </c>
      <c r="D12" s="506"/>
      <c r="E12" s="372" t="s">
        <v>7</v>
      </c>
      <c r="F12" s="384">
        <v>221714.85499999998</v>
      </c>
      <c r="G12" s="3"/>
      <c r="K12" s="103"/>
      <c r="L12" s="136"/>
      <c r="M12" s="136"/>
    </row>
    <row r="13" spans="2:13" ht="43.5" customHeight="1" x14ac:dyDescent="0.25">
      <c r="B13" s="360" t="s">
        <v>213</v>
      </c>
      <c r="C13" s="376">
        <v>13841.68</v>
      </c>
      <c r="D13" s="506"/>
      <c r="E13" s="372" t="s">
        <v>222</v>
      </c>
      <c r="F13" s="375">
        <v>0</v>
      </c>
      <c r="G13" s="19"/>
      <c r="K13" s="273"/>
      <c r="L13" s="274"/>
      <c r="M13" s="275"/>
    </row>
    <row r="14" spans="2:13" ht="49.5" customHeight="1" thickBot="1" x14ac:dyDescent="0.3">
      <c r="B14" s="362" t="s">
        <v>216</v>
      </c>
      <c r="C14" s="378">
        <v>0</v>
      </c>
      <c r="D14" s="506"/>
      <c r="E14" s="373" t="s">
        <v>5</v>
      </c>
      <c r="F14" s="383">
        <v>0</v>
      </c>
      <c r="G14" s="19"/>
      <c r="K14" s="97"/>
      <c r="L14" s="135"/>
      <c r="M14" s="136"/>
    </row>
    <row r="15" spans="2:13" ht="37.5" customHeight="1" thickBot="1" x14ac:dyDescent="0.3">
      <c r="B15" s="363" t="s">
        <v>217</v>
      </c>
      <c r="C15" s="379">
        <f>C13+C14</f>
        <v>13841.68</v>
      </c>
      <c r="D15" s="506"/>
      <c r="E15" s="373" t="s">
        <v>223</v>
      </c>
      <c r="F15" s="383">
        <v>166300</v>
      </c>
      <c r="G15" s="94"/>
      <c r="H15" s="95"/>
      <c r="I15" s="308">
        <f>C18-F18</f>
        <v>0</v>
      </c>
      <c r="J15" s="95"/>
      <c r="K15" s="97"/>
      <c r="L15" s="135"/>
      <c r="M15" s="136"/>
    </row>
    <row r="16" spans="2:13" ht="33" customHeight="1" x14ac:dyDescent="0.25">
      <c r="B16" s="361" t="s">
        <v>218</v>
      </c>
      <c r="C16" s="380">
        <f>C15-C12</f>
        <v>616.68000000000029</v>
      </c>
      <c r="D16" s="506"/>
      <c r="E16" s="371"/>
      <c r="F16" s="384"/>
      <c r="G16" s="19"/>
      <c r="K16" s="97" t="s">
        <v>105</v>
      </c>
      <c r="L16" s="135" t="s">
        <v>119</v>
      </c>
      <c r="M16" s="136">
        <v>23420</v>
      </c>
    </row>
    <row r="17" spans="2:13" ht="36.75" customHeight="1" x14ac:dyDescent="0.3">
      <c r="B17" s="364" t="s">
        <v>219</v>
      </c>
      <c r="C17" s="381">
        <v>0</v>
      </c>
      <c r="D17" s="506"/>
      <c r="E17" s="374"/>
      <c r="F17" s="385"/>
      <c r="G17" s="19"/>
      <c r="K17" s="97" t="s">
        <v>138</v>
      </c>
      <c r="L17" s="135" t="s">
        <v>139</v>
      </c>
      <c r="M17" s="136">
        <v>8000</v>
      </c>
    </row>
    <row r="18" spans="2:13" ht="40.5" x14ac:dyDescent="0.25">
      <c r="B18" s="360" t="s">
        <v>220</v>
      </c>
      <c r="C18" s="376">
        <f>C9+C13-C12</f>
        <v>2000616.68</v>
      </c>
      <c r="D18" s="507"/>
      <c r="E18" s="371" t="s">
        <v>3</v>
      </c>
      <c r="F18" s="384">
        <f>F8+F9+F10+F11+F12-F15</f>
        <v>2000616.6799999997</v>
      </c>
      <c r="G18" s="19"/>
      <c r="K18" s="97" t="s">
        <v>141</v>
      </c>
      <c r="L18" s="136" t="s">
        <v>85</v>
      </c>
      <c r="M18" s="135">
        <v>2000</v>
      </c>
    </row>
    <row r="19" spans="2:13" ht="21.75" customHeight="1" thickBot="1" x14ac:dyDescent="0.3">
      <c r="B19" s="503" t="s">
        <v>224</v>
      </c>
      <c r="C19" s="504"/>
      <c r="D19" s="504"/>
      <c r="E19" s="504"/>
      <c r="F19" s="505"/>
      <c r="G19" s="19"/>
      <c r="K19" s="103"/>
      <c r="L19" s="103"/>
      <c r="M19" s="137"/>
    </row>
    <row r="20" spans="2:13" ht="23.25" hidden="1" customHeight="1" x14ac:dyDescent="0.25">
      <c r="B20" s="442"/>
      <c r="C20" s="443"/>
      <c r="D20" s="443"/>
      <c r="E20" s="443"/>
      <c r="F20" s="444"/>
      <c r="G20" s="22"/>
      <c r="K20" s="138"/>
      <c r="L20" s="138"/>
      <c r="M20" s="138"/>
    </row>
    <row r="21" spans="2:13" x14ac:dyDescent="0.25">
      <c r="C21" s="8"/>
      <c r="D21" s="23"/>
      <c r="E21" s="13"/>
      <c r="G21" s="22"/>
      <c r="K21" s="67" t="s">
        <v>147</v>
      </c>
      <c r="L21" s="67" t="s">
        <v>148</v>
      </c>
      <c r="M21" s="67">
        <v>4250</v>
      </c>
    </row>
    <row r="22" spans="2:13" x14ac:dyDescent="0.25">
      <c r="C22" s="8"/>
      <c r="D22" s="23"/>
      <c r="E22" s="13"/>
      <c r="G22" s="22"/>
      <c r="K22" s="67" t="s">
        <v>149</v>
      </c>
      <c r="L22" s="67" t="s">
        <v>152</v>
      </c>
      <c r="M22" s="67">
        <v>1900</v>
      </c>
    </row>
    <row r="23" spans="2:13" x14ac:dyDescent="0.25">
      <c r="C23" s="8"/>
      <c r="D23" s="23"/>
      <c r="E23" s="13"/>
      <c r="G23" s="22"/>
      <c r="K23" s="67" t="s">
        <v>154</v>
      </c>
      <c r="L23" s="67" t="s">
        <v>156</v>
      </c>
      <c r="M23" s="67">
        <v>750</v>
      </c>
    </row>
    <row r="24" spans="2:13" x14ac:dyDescent="0.25">
      <c r="C24" s="8"/>
      <c r="D24" s="23"/>
      <c r="E24" s="13"/>
      <c r="G24" s="22"/>
      <c r="K24" s="67" t="s">
        <v>153</v>
      </c>
      <c r="L24" s="67" t="s">
        <v>150</v>
      </c>
      <c r="M24" s="67">
        <v>20000</v>
      </c>
    </row>
    <row r="25" spans="2:13" x14ac:dyDescent="0.25">
      <c r="C25" s="8"/>
      <c r="D25" s="23"/>
      <c r="G25" s="22"/>
      <c r="K25" s="246"/>
      <c r="L25" s="67"/>
      <c r="M25" s="67"/>
    </row>
    <row r="26" spans="2:13" x14ac:dyDescent="0.25">
      <c r="C26" s="8"/>
      <c r="D26" s="23"/>
      <c r="G26" s="22"/>
      <c r="K26" s="246" t="s">
        <v>157</v>
      </c>
      <c r="L26" s="67" t="s">
        <v>145</v>
      </c>
      <c r="M26" s="67">
        <v>4500</v>
      </c>
    </row>
    <row r="27" spans="2:13" x14ac:dyDescent="0.25">
      <c r="C27" s="8"/>
      <c r="D27" s="23"/>
      <c r="G27" s="22"/>
      <c r="K27" s="246"/>
      <c r="L27" s="67"/>
      <c r="M27" s="67"/>
    </row>
    <row r="28" spans="2:13" x14ac:dyDescent="0.25">
      <c r="D28" s="23"/>
      <c r="E28" s="5"/>
      <c r="F28" s="6"/>
      <c r="G28" s="22"/>
      <c r="K28" s="67" t="s">
        <v>160</v>
      </c>
      <c r="L28" s="67" t="s">
        <v>86</v>
      </c>
      <c r="M28" s="67">
        <v>3152</v>
      </c>
    </row>
    <row r="29" spans="2:13" x14ac:dyDescent="0.25">
      <c r="D29" s="14"/>
      <c r="E29" s="15"/>
      <c r="F29" s="16" t="s">
        <v>130</v>
      </c>
      <c r="G29" s="2"/>
      <c r="K29" s="67" t="s">
        <v>161</v>
      </c>
      <c r="L29" s="67" t="s">
        <v>86</v>
      </c>
      <c r="M29" s="67">
        <v>5023</v>
      </c>
    </row>
    <row r="30" spans="2:13" x14ac:dyDescent="0.25">
      <c r="D30" s="14"/>
      <c r="E30" s="15"/>
      <c r="F30" s="16"/>
      <c r="K30" s="67" t="s">
        <v>160</v>
      </c>
      <c r="L30" s="67" t="s">
        <v>145</v>
      </c>
      <c r="M30" s="67">
        <v>5000</v>
      </c>
    </row>
    <row r="31" spans="2:13" x14ac:dyDescent="0.25">
      <c r="D31" s="14"/>
      <c r="E31" s="15"/>
      <c r="F31" s="16"/>
      <c r="K31" s="67" t="s">
        <v>161</v>
      </c>
      <c r="L31" s="67" t="s">
        <v>145</v>
      </c>
      <c r="M31" s="67">
        <v>5000</v>
      </c>
    </row>
    <row r="32" spans="2:13" x14ac:dyDescent="0.25">
      <c r="B32" s="96"/>
      <c r="C32" s="8"/>
      <c r="D32" s="23"/>
      <c r="E32" s="11"/>
      <c r="F32" s="7"/>
      <c r="H32" s="1"/>
      <c r="I32" s="1"/>
      <c r="J32" s="1"/>
      <c r="K32" s="67"/>
      <c r="L32" s="67"/>
      <c r="M32" s="67"/>
    </row>
    <row r="33" spans="2:13" x14ac:dyDescent="0.25">
      <c r="B33" s="96"/>
      <c r="C33" s="8"/>
      <c r="D33" s="23"/>
      <c r="E33" s="7"/>
      <c r="F33" s="10"/>
      <c r="K33" s="67"/>
      <c r="L33" s="67"/>
      <c r="M33" s="67"/>
    </row>
    <row r="34" spans="2:13" x14ac:dyDescent="0.25">
      <c r="C34" s="8"/>
      <c r="D34" s="23"/>
      <c r="E34" s="12"/>
      <c r="F34" s="8"/>
      <c r="K34" s="67" t="s">
        <v>164</v>
      </c>
      <c r="L34" s="67" t="s">
        <v>145</v>
      </c>
      <c r="M34" s="67">
        <v>5000</v>
      </c>
    </row>
    <row r="35" spans="2:13" x14ac:dyDescent="0.25">
      <c r="C35" s="8"/>
      <c r="D35" s="23"/>
      <c r="E35" s="7"/>
      <c r="F35" s="10"/>
      <c r="K35" s="67" t="s">
        <v>162</v>
      </c>
      <c r="L35" s="67" t="s">
        <v>145</v>
      </c>
      <c r="M35" s="67">
        <v>5000</v>
      </c>
    </row>
    <row r="36" spans="2:13" x14ac:dyDescent="0.25">
      <c r="C36" s="8"/>
      <c r="D36" s="23"/>
      <c r="E36" s="8"/>
      <c r="F36" s="8"/>
      <c r="K36" s="67"/>
      <c r="L36" s="67"/>
      <c r="M36" s="67"/>
    </row>
    <row r="37" spans="2:13" x14ac:dyDescent="0.25">
      <c r="C37" s="8"/>
      <c r="D37" s="23"/>
      <c r="E37" s="7"/>
      <c r="F37" s="10"/>
      <c r="K37" s="67"/>
      <c r="L37" s="67"/>
      <c r="M37" s="67"/>
    </row>
    <row r="38" spans="2:13" x14ac:dyDescent="0.25">
      <c r="K38" s="67" t="s">
        <v>167</v>
      </c>
      <c r="L38" s="67" t="s">
        <v>145</v>
      </c>
      <c r="M38" s="67">
        <v>9940</v>
      </c>
    </row>
    <row r="39" spans="2:13" x14ac:dyDescent="0.25">
      <c r="K39" s="67" t="s">
        <v>169</v>
      </c>
      <c r="L39" s="67" t="s">
        <v>145</v>
      </c>
      <c r="M39" s="67">
        <v>4500</v>
      </c>
    </row>
    <row r="40" spans="2:13" x14ac:dyDescent="0.25">
      <c r="K40" s="67" t="s">
        <v>212</v>
      </c>
      <c r="L40" s="67" t="s">
        <v>225</v>
      </c>
      <c r="M40" s="67">
        <v>1500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B49" s="18"/>
      <c r="C49" s="18"/>
      <c r="E49" s="18"/>
      <c r="F49" s="18"/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431" t="s">
        <v>30</v>
      </c>
      <c r="L55" s="432"/>
      <c r="M55" s="332">
        <f>SUM(M10:M54)</f>
        <v>118285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1" sqref="D1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427" t="s">
        <v>9</v>
      </c>
      <c r="B1" s="428"/>
      <c r="C1" s="428"/>
      <c r="D1" s="429"/>
      <c r="F1" s="9"/>
      <c r="G1" s="8"/>
      <c r="H1" s="8"/>
      <c r="I1" s="8"/>
      <c r="J1" s="9"/>
      <c r="M1" s="25"/>
      <c r="N1" s="25"/>
      <c r="O1" s="25"/>
      <c r="P1" s="25"/>
      <c r="Q1" s="9"/>
      <c r="R1" s="9"/>
      <c r="S1" s="9"/>
    </row>
    <row r="2" spans="1:19" ht="18" x14ac:dyDescent="0.25">
      <c r="A2" s="430" t="s">
        <v>10</v>
      </c>
      <c r="B2" s="430"/>
      <c r="C2" s="430"/>
      <c r="D2" s="430"/>
      <c r="E2" s="13"/>
      <c r="F2" s="9"/>
      <c r="G2" s="8"/>
      <c r="H2" s="8"/>
      <c r="I2" s="8"/>
      <c r="J2" s="9"/>
      <c r="M2" s="26"/>
      <c r="N2" s="27"/>
      <c r="O2" s="28"/>
      <c r="P2" s="28"/>
      <c r="Q2" s="9"/>
      <c r="R2" s="9"/>
      <c r="S2" s="9"/>
    </row>
    <row r="3" spans="1:19" x14ac:dyDescent="0.25">
      <c r="A3" s="92" t="s">
        <v>11</v>
      </c>
      <c r="B3" s="92" t="s">
        <v>12</v>
      </c>
      <c r="C3" s="92" t="s">
        <v>13</v>
      </c>
      <c r="D3" s="92" t="s">
        <v>14</v>
      </c>
      <c r="E3" s="39"/>
      <c r="F3" s="9"/>
      <c r="G3" s="8"/>
      <c r="H3" s="8"/>
      <c r="I3" s="8"/>
      <c r="J3" s="9"/>
      <c r="M3" s="29"/>
      <c r="N3" s="27"/>
      <c r="O3" s="28"/>
      <c r="P3" s="28"/>
      <c r="Q3" s="8"/>
      <c r="R3" s="8"/>
      <c r="S3" s="8"/>
    </row>
    <row r="4" spans="1:19" x14ac:dyDescent="0.25">
      <c r="A4" s="30" t="s">
        <v>39</v>
      </c>
      <c r="B4" s="31">
        <v>171231</v>
      </c>
      <c r="C4" s="36"/>
      <c r="D4" s="31">
        <f>B4-C4</f>
        <v>171231</v>
      </c>
      <c r="E4" s="33"/>
      <c r="F4" s="33"/>
      <c r="G4" s="34"/>
      <c r="H4" s="12"/>
      <c r="I4" s="8"/>
      <c r="J4" s="9"/>
      <c r="M4" s="26"/>
      <c r="N4" s="27"/>
      <c r="O4" s="28"/>
      <c r="P4" s="28"/>
      <c r="Q4" s="25"/>
      <c r="R4" s="25"/>
      <c r="S4" s="25"/>
    </row>
    <row r="5" spans="1:19" x14ac:dyDescent="0.25">
      <c r="A5" s="35"/>
      <c r="B5" s="36"/>
      <c r="C5" s="36"/>
      <c r="D5" s="31">
        <f t="shared" ref="D5:D31" si="0">D4+B5-C5</f>
        <v>171231</v>
      </c>
      <c r="E5" s="37"/>
      <c r="F5" s="38"/>
      <c r="G5" s="34"/>
      <c r="H5" s="12"/>
      <c r="I5" s="8"/>
      <c r="J5" s="8"/>
      <c r="K5" s="39"/>
      <c r="L5" s="39"/>
      <c r="M5" s="39"/>
      <c r="N5" s="27"/>
      <c r="O5" s="28"/>
      <c r="P5" s="28"/>
      <c r="Q5" s="25"/>
      <c r="R5" s="25"/>
      <c r="S5" s="25"/>
    </row>
    <row r="6" spans="1:19" x14ac:dyDescent="0.25">
      <c r="A6" s="35" t="s">
        <v>167</v>
      </c>
      <c r="B6" s="36">
        <v>383000</v>
      </c>
      <c r="C6" s="32">
        <v>300000</v>
      </c>
      <c r="D6" s="31">
        <f t="shared" si="0"/>
        <v>254231</v>
      </c>
      <c r="E6" s="5"/>
      <c r="F6" s="33"/>
      <c r="G6" s="8"/>
      <c r="H6" s="12"/>
      <c r="I6" s="8"/>
      <c r="J6" s="8"/>
      <c r="K6" s="8"/>
      <c r="L6" s="8"/>
      <c r="M6" s="40"/>
      <c r="N6" s="27"/>
      <c r="O6" s="28"/>
      <c r="P6" s="28"/>
      <c r="Q6" s="41"/>
      <c r="R6" s="25"/>
      <c r="S6" s="25"/>
    </row>
    <row r="7" spans="1:19" x14ac:dyDescent="0.25">
      <c r="A7" s="42" t="s">
        <v>169</v>
      </c>
      <c r="B7" s="36">
        <v>293000</v>
      </c>
      <c r="C7" s="32">
        <v>300000</v>
      </c>
      <c r="D7" s="31">
        <f>D6+B7-C7</f>
        <v>247231</v>
      </c>
      <c r="E7" s="37"/>
      <c r="F7" s="38"/>
      <c r="G7" s="8"/>
      <c r="H7" s="12"/>
      <c r="I7" s="8"/>
      <c r="J7" s="8"/>
      <c r="K7" s="8"/>
      <c r="L7" s="8"/>
      <c r="M7" s="43"/>
      <c r="N7" s="27"/>
      <c r="O7" s="28"/>
      <c r="P7" s="28"/>
      <c r="Q7" s="41"/>
      <c r="R7" s="25"/>
      <c r="S7" s="25"/>
    </row>
    <row r="8" spans="1:19" x14ac:dyDescent="0.25">
      <c r="A8" s="42" t="s">
        <v>208</v>
      </c>
      <c r="B8" s="44">
        <v>0</v>
      </c>
      <c r="C8" s="45">
        <v>0</v>
      </c>
      <c r="D8" s="31">
        <f t="shared" si="0"/>
        <v>247231</v>
      </c>
      <c r="E8" s="5"/>
      <c r="F8" s="33"/>
      <c r="G8" s="8"/>
      <c r="H8" s="12"/>
      <c r="I8" s="34"/>
      <c r="J8" s="8"/>
      <c r="K8" s="8"/>
      <c r="L8" s="8"/>
      <c r="M8" s="43"/>
      <c r="N8" s="27"/>
      <c r="O8" s="28"/>
      <c r="P8" s="28"/>
      <c r="Q8" s="41"/>
      <c r="R8" s="25"/>
      <c r="S8" s="25"/>
    </row>
    <row r="9" spans="1:19" x14ac:dyDescent="0.25">
      <c r="A9" s="44" t="s">
        <v>212</v>
      </c>
      <c r="B9" s="44">
        <v>517000</v>
      </c>
      <c r="C9" s="45">
        <v>500000</v>
      </c>
      <c r="D9" s="31">
        <f t="shared" si="0"/>
        <v>264231</v>
      </c>
      <c r="E9" s="5"/>
      <c r="F9" s="38"/>
      <c r="G9" s="8"/>
      <c r="H9" s="12"/>
      <c r="I9" s="8"/>
      <c r="J9" s="8"/>
      <c r="K9" s="8"/>
      <c r="L9" s="8"/>
      <c r="M9" s="43"/>
      <c r="N9" s="27"/>
      <c r="O9" s="28"/>
      <c r="P9" s="28"/>
      <c r="Q9" s="41"/>
      <c r="R9" s="25"/>
      <c r="S9" s="9"/>
    </row>
    <row r="10" spans="1:19" x14ac:dyDescent="0.25">
      <c r="A10" s="44" t="s">
        <v>228</v>
      </c>
      <c r="B10" s="44">
        <v>254000</v>
      </c>
      <c r="C10" s="51">
        <v>300000</v>
      </c>
      <c r="D10" s="31">
        <f>D9+B10-C10</f>
        <v>218231</v>
      </c>
      <c r="E10" s="5"/>
      <c r="F10" s="38"/>
      <c r="G10" s="46"/>
      <c r="H10" s="34"/>
      <c r="I10" s="8"/>
      <c r="J10" s="9"/>
      <c r="M10" s="47"/>
      <c r="N10" s="27"/>
      <c r="O10" s="28"/>
      <c r="P10" s="28"/>
      <c r="Q10" s="41"/>
      <c r="R10" s="25"/>
      <c r="S10" s="9"/>
    </row>
    <row r="11" spans="1:19" x14ac:dyDescent="0.25">
      <c r="A11" s="30" t="s">
        <v>232</v>
      </c>
      <c r="B11" s="48">
        <v>328000</v>
      </c>
      <c r="C11" s="51">
        <v>300000</v>
      </c>
      <c r="D11" s="31">
        <f t="shared" si="0"/>
        <v>246231</v>
      </c>
      <c r="E11" s="5"/>
      <c r="F11" s="33"/>
      <c r="G11" s="49"/>
      <c r="H11" s="43"/>
      <c r="I11" s="8"/>
      <c r="J11" s="9"/>
      <c r="K11" s="13"/>
      <c r="L11" s="13"/>
      <c r="M11" s="47"/>
      <c r="N11" s="27"/>
      <c r="O11" s="28"/>
      <c r="P11" s="28"/>
      <c r="Q11" s="23"/>
      <c r="R11" s="9"/>
      <c r="S11" s="9"/>
    </row>
    <row r="12" spans="1:19" x14ac:dyDescent="0.25">
      <c r="A12" s="35"/>
      <c r="B12" s="48"/>
      <c r="C12" s="45"/>
      <c r="D12" s="31">
        <f t="shared" si="0"/>
        <v>246231</v>
      </c>
      <c r="E12" s="5"/>
      <c r="F12" s="8"/>
      <c r="G12" s="8"/>
      <c r="H12" s="8"/>
      <c r="I12" s="8"/>
      <c r="J12" s="8"/>
      <c r="K12" s="13"/>
      <c r="L12" s="13"/>
      <c r="M12" s="47"/>
      <c r="N12" s="27"/>
      <c r="O12" s="28"/>
      <c r="P12" s="28"/>
      <c r="Q12" s="41"/>
      <c r="R12" s="9"/>
      <c r="S12" s="9"/>
    </row>
    <row r="13" spans="1:19" x14ac:dyDescent="0.25">
      <c r="A13" s="35"/>
      <c r="B13" s="50"/>
      <c r="C13" s="51"/>
      <c r="D13" s="36">
        <f t="shared" si="0"/>
        <v>246231</v>
      </c>
      <c r="E13" s="5"/>
      <c r="F13" s="33"/>
      <c r="G13" s="12"/>
      <c r="H13" s="8"/>
      <c r="I13" s="8"/>
      <c r="J13" s="8"/>
      <c r="K13" s="13"/>
      <c r="L13" s="13"/>
      <c r="M13" s="8"/>
      <c r="N13" s="27"/>
      <c r="O13" s="28"/>
      <c r="P13" s="28"/>
      <c r="Q13" s="23"/>
      <c r="R13" s="9"/>
      <c r="S13" s="9"/>
    </row>
    <row r="14" spans="1:19" x14ac:dyDescent="0.25">
      <c r="A14" s="35"/>
      <c r="B14" s="51"/>
      <c r="C14" s="51"/>
      <c r="D14" s="31">
        <f>D13+B14-C14</f>
        <v>246231</v>
      </c>
      <c r="E14" s="5"/>
      <c r="F14" s="33"/>
      <c r="G14" s="46"/>
      <c r="H14" s="46"/>
      <c r="I14" s="8"/>
      <c r="J14" s="8"/>
      <c r="K14" s="13"/>
      <c r="L14" s="13"/>
      <c r="M14" s="8"/>
      <c r="N14" s="27"/>
      <c r="O14" s="28"/>
      <c r="P14" s="28"/>
      <c r="Q14" s="23"/>
      <c r="R14" s="9"/>
      <c r="S14" s="9"/>
    </row>
    <row r="15" spans="1:19" x14ac:dyDescent="0.25">
      <c r="A15" s="35"/>
      <c r="B15" s="32"/>
      <c r="C15" s="51"/>
      <c r="D15" s="31">
        <f>D14+B15-C15</f>
        <v>246231</v>
      </c>
      <c r="E15" s="5"/>
      <c r="F15" s="37"/>
      <c r="G15" s="8"/>
      <c r="H15" s="12"/>
      <c r="I15" s="8"/>
      <c r="J15" s="8"/>
      <c r="K15" s="13"/>
      <c r="L15" s="13"/>
      <c r="M15" s="8"/>
      <c r="N15" s="27"/>
      <c r="O15" s="28"/>
      <c r="P15" s="28"/>
      <c r="Q15" s="23"/>
      <c r="R15" s="9"/>
      <c r="S15" s="8"/>
    </row>
    <row r="16" spans="1:19" x14ac:dyDescent="0.25">
      <c r="A16" s="35"/>
      <c r="B16" s="36"/>
      <c r="C16" s="51"/>
      <c r="D16" s="36">
        <f t="shared" si="0"/>
        <v>246231</v>
      </c>
      <c r="E16" s="37"/>
      <c r="F16" s="38"/>
      <c r="G16" s="14"/>
      <c r="H16" s="40"/>
      <c r="I16" s="8"/>
      <c r="J16" s="9"/>
      <c r="K16" s="13"/>
      <c r="L16" s="13"/>
      <c r="M16" s="8"/>
      <c r="N16" s="27"/>
      <c r="O16" s="28"/>
      <c r="P16" s="28"/>
      <c r="Q16" s="23"/>
      <c r="R16" s="9"/>
      <c r="S16" s="8"/>
    </row>
    <row r="17" spans="1:19" x14ac:dyDescent="0.25">
      <c r="A17" s="42"/>
      <c r="B17" s="36"/>
      <c r="C17" s="32"/>
      <c r="D17" s="36">
        <f t="shared" si="0"/>
        <v>246231</v>
      </c>
      <c r="E17" s="5"/>
      <c r="F17" s="33"/>
      <c r="G17" s="12"/>
      <c r="H17" s="12"/>
      <c r="I17" s="12"/>
      <c r="J17" s="9"/>
      <c r="K17" s="13"/>
      <c r="L17" s="13"/>
      <c r="M17" s="8"/>
      <c r="N17" s="27"/>
      <c r="O17" s="28"/>
      <c r="P17" s="28"/>
      <c r="Q17" s="41"/>
      <c r="R17" s="41"/>
      <c r="S17" s="8"/>
    </row>
    <row r="18" spans="1:19" x14ac:dyDescent="0.25">
      <c r="A18" s="42"/>
      <c r="B18" s="44"/>
      <c r="C18" s="45"/>
      <c r="D18" s="36">
        <f t="shared" si="0"/>
        <v>246231</v>
      </c>
      <c r="E18" s="5"/>
      <c r="F18" s="33"/>
      <c r="G18" s="8"/>
      <c r="H18" s="12"/>
      <c r="I18" s="12"/>
      <c r="J18" s="9"/>
      <c r="K18" s="13"/>
      <c r="L18" s="13"/>
      <c r="M18" s="8"/>
      <c r="N18" s="28"/>
      <c r="O18" s="28"/>
      <c r="P18" s="28"/>
      <c r="Q18" s="8"/>
      <c r="R18" s="9"/>
      <c r="S18" s="9"/>
    </row>
    <row r="19" spans="1:19" x14ac:dyDescent="0.25">
      <c r="A19" s="44"/>
      <c r="B19" s="44"/>
      <c r="C19" s="45"/>
      <c r="D19" s="36">
        <f t="shared" si="0"/>
        <v>246231</v>
      </c>
      <c r="E19" s="5"/>
      <c r="F19" s="38"/>
      <c r="G19" s="8"/>
      <c r="H19" s="12"/>
      <c r="I19" s="8"/>
      <c r="J19" s="9"/>
      <c r="K19" s="13"/>
      <c r="L19" s="13"/>
      <c r="M19" s="8"/>
      <c r="N19" s="28"/>
      <c r="O19" s="28"/>
      <c r="P19" s="28"/>
      <c r="Q19" s="23"/>
      <c r="R19" s="9"/>
      <c r="S19" s="9"/>
    </row>
    <row r="20" spans="1:19" x14ac:dyDescent="0.25">
      <c r="A20" s="44"/>
      <c r="B20" s="44"/>
      <c r="C20" s="51"/>
      <c r="D20" s="36">
        <f t="shared" si="0"/>
        <v>246231</v>
      </c>
      <c r="E20" s="5"/>
      <c r="F20" s="52"/>
      <c r="G20" s="46"/>
      <c r="H20" s="12"/>
      <c r="I20" s="8"/>
      <c r="J20" s="9"/>
      <c r="K20" s="13"/>
      <c r="L20" s="13"/>
      <c r="M20" s="8"/>
      <c r="N20" s="28"/>
      <c r="O20" s="28"/>
      <c r="P20" s="28"/>
      <c r="Q20" s="23"/>
      <c r="R20" s="9"/>
      <c r="S20" s="9"/>
    </row>
    <row r="21" spans="1:19" x14ac:dyDescent="0.25">
      <c r="A21" s="35"/>
      <c r="B21" s="36"/>
      <c r="C21" s="32"/>
      <c r="D21" s="36">
        <f t="shared" si="0"/>
        <v>246231</v>
      </c>
      <c r="E21" s="5"/>
      <c r="F21" s="33"/>
      <c r="G21" s="40"/>
      <c r="H21" s="12"/>
      <c r="I21" s="8"/>
      <c r="J21" s="8"/>
      <c r="K21" s="34"/>
      <c r="L21" s="34"/>
      <c r="M21" s="34"/>
      <c r="N21" s="34"/>
      <c r="O21" s="28"/>
      <c r="P21" s="28"/>
      <c r="Q21" s="8"/>
      <c r="R21" s="9"/>
      <c r="S21" s="9"/>
    </row>
    <row r="22" spans="1:19" x14ac:dyDescent="0.25">
      <c r="A22" s="35"/>
      <c r="B22" s="36"/>
      <c r="C22" s="32"/>
      <c r="D22" s="36">
        <f t="shared" si="0"/>
        <v>246231</v>
      </c>
      <c r="E22" s="8"/>
      <c r="F22" s="46"/>
      <c r="G22" s="34"/>
      <c r="H22" s="12"/>
      <c r="I22" s="8"/>
      <c r="J22" s="8"/>
      <c r="K22" s="8"/>
      <c r="L22" s="8"/>
      <c r="M22" s="8"/>
      <c r="N22" s="28"/>
      <c r="O22" s="28"/>
      <c r="P22" s="28"/>
      <c r="Q22" s="53"/>
      <c r="R22" s="9"/>
      <c r="S22" s="9"/>
    </row>
    <row r="23" spans="1:19" x14ac:dyDescent="0.25">
      <c r="A23" s="35"/>
      <c r="B23" s="36"/>
      <c r="C23" s="32"/>
      <c r="D23" s="36">
        <f t="shared" si="0"/>
        <v>246231</v>
      </c>
      <c r="E23" s="37"/>
      <c r="F23" s="9"/>
      <c r="G23" s="8"/>
      <c r="H23" s="38"/>
      <c r="I23" s="8"/>
      <c r="J23" s="8"/>
      <c r="K23" s="8"/>
      <c r="L23" s="8"/>
      <c r="M23" s="8"/>
      <c r="N23" s="12"/>
      <c r="O23" s="28"/>
      <c r="P23" s="28"/>
      <c r="Q23" s="53"/>
      <c r="R23" s="9"/>
      <c r="S23" s="9"/>
    </row>
    <row r="24" spans="1:19" x14ac:dyDescent="0.25">
      <c r="A24" s="35"/>
      <c r="B24" s="36"/>
      <c r="C24" s="32"/>
      <c r="D24" s="36">
        <f t="shared" si="0"/>
        <v>246231</v>
      </c>
      <c r="E24" s="5"/>
      <c r="F24" s="33"/>
      <c r="G24" s="8"/>
      <c r="H24" s="12"/>
      <c r="I24" s="8"/>
      <c r="J24" s="8"/>
      <c r="K24" s="8"/>
      <c r="L24" s="8"/>
      <c r="M24" s="8"/>
      <c r="N24" s="12"/>
      <c r="O24" s="28"/>
      <c r="P24" s="28"/>
      <c r="Q24" s="53"/>
      <c r="R24" s="9"/>
      <c r="S24" s="9"/>
    </row>
    <row r="25" spans="1:19" x14ac:dyDescent="0.25">
      <c r="A25" s="35"/>
      <c r="B25" s="36"/>
      <c r="C25" s="32"/>
      <c r="D25" s="36">
        <f t="shared" si="0"/>
        <v>246231</v>
      </c>
      <c r="E25" s="37"/>
      <c r="F25" s="9"/>
      <c r="G25" s="8"/>
      <c r="H25" s="12"/>
      <c r="I25" s="54"/>
      <c r="J25" s="25"/>
      <c r="K25" s="8"/>
      <c r="L25" s="8"/>
      <c r="M25" s="8"/>
      <c r="N25" s="8"/>
      <c r="O25" s="28"/>
      <c r="P25" s="28"/>
      <c r="Q25" s="53"/>
      <c r="R25" s="9"/>
      <c r="S25" s="9"/>
    </row>
    <row r="26" spans="1:19" x14ac:dyDescent="0.25">
      <c r="A26" s="35"/>
      <c r="B26" s="36"/>
      <c r="C26" s="45"/>
      <c r="D26" s="36">
        <f t="shared" si="0"/>
        <v>246231</v>
      </c>
      <c r="E26" s="5"/>
      <c r="F26" s="15"/>
      <c r="G26" s="14"/>
      <c r="H26" s="33"/>
      <c r="I26" s="8"/>
      <c r="J26" s="9"/>
      <c r="M26" s="9"/>
      <c r="N26" s="28"/>
      <c r="O26" s="28"/>
      <c r="P26" s="28"/>
      <c r="Q26" s="9"/>
      <c r="R26" s="9"/>
      <c r="S26" s="9"/>
    </row>
    <row r="27" spans="1:19" x14ac:dyDescent="0.25">
      <c r="A27" s="35"/>
      <c r="B27" s="36"/>
      <c r="C27" s="45"/>
      <c r="D27" s="36">
        <f>D26+B27-C27</f>
        <v>246231</v>
      </c>
      <c r="E27" s="37"/>
      <c r="F27" s="14"/>
      <c r="G27" s="55"/>
      <c r="H27" s="33"/>
      <c r="I27" s="8"/>
      <c r="J27" s="9"/>
      <c r="M27" s="9"/>
      <c r="N27" s="28"/>
      <c r="O27" s="28"/>
      <c r="P27" s="28"/>
      <c r="Q27" s="9"/>
      <c r="R27" s="9"/>
      <c r="S27" s="9"/>
    </row>
    <row r="28" spans="1:19" x14ac:dyDescent="0.25">
      <c r="A28" s="35"/>
      <c r="B28" s="36"/>
      <c r="C28" s="32"/>
      <c r="D28" s="36">
        <f>D27+B28-C28</f>
        <v>246231</v>
      </c>
      <c r="E28" s="5"/>
      <c r="F28" s="56"/>
      <c r="G28" s="8"/>
      <c r="H28" s="8"/>
      <c r="I28" s="8"/>
      <c r="J28" s="9"/>
      <c r="M28" s="9"/>
      <c r="N28" s="28"/>
      <c r="O28" s="28"/>
      <c r="P28" s="28"/>
      <c r="Q28" s="53"/>
      <c r="R28" s="9"/>
      <c r="S28" s="9"/>
    </row>
    <row r="29" spans="1:19" x14ac:dyDescent="0.25">
      <c r="A29" s="35"/>
      <c r="B29" s="36"/>
      <c r="C29" s="45"/>
      <c r="D29" s="36">
        <f>D28+B29-C29</f>
        <v>246231</v>
      </c>
      <c r="E29" s="37"/>
      <c r="F29" s="52"/>
      <c r="G29" s="57"/>
      <c r="H29" s="49"/>
      <c r="I29" s="49"/>
      <c r="J29" s="9"/>
      <c r="M29" s="9"/>
      <c r="N29" s="28"/>
      <c r="O29" s="28"/>
      <c r="P29" s="28"/>
      <c r="Q29" s="53"/>
      <c r="R29" s="9"/>
      <c r="S29" s="9"/>
    </row>
    <row r="30" spans="1:19" x14ac:dyDescent="0.25">
      <c r="A30" s="35"/>
      <c r="B30" s="36"/>
      <c r="C30" s="32"/>
      <c r="D30" s="36">
        <f t="shared" si="0"/>
        <v>246231</v>
      </c>
      <c r="E30" s="5"/>
      <c r="F30" s="38"/>
      <c r="G30" s="49"/>
      <c r="H30" s="12"/>
      <c r="I30" s="8"/>
      <c r="J30" s="9"/>
      <c r="M30" s="9"/>
      <c r="N30" s="28"/>
      <c r="O30" s="28"/>
      <c r="P30" s="28"/>
      <c r="Q30" s="53"/>
      <c r="R30" s="9"/>
      <c r="S30" s="9"/>
    </row>
    <row r="31" spans="1:19" x14ac:dyDescent="0.25">
      <c r="A31" s="35"/>
      <c r="B31" s="58"/>
      <c r="C31" s="32"/>
      <c r="D31" s="36">
        <f t="shared" si="0"/>
        <v>246231</v>
      </c>
      <c r="E31" s="5"/>
      <c r="F31" s="9"/>
      <c r="G31" s="8"/>
      <c r="H31" s="12"/>
      <c r="I31" s="8"/>
      <c r="J31" s="9"/>
      <c r="M31" s="9"/>
      <c r="N31" s="28"/>
      <c r="O31" s="28"/>
      <c r="P31" s="28"/>
      <c r="Q31" s="53"/>
      <c r="R31" s="9"/>
      <c r="S31" s="9"/>
    </row>
    <row r="32" spans="1:19" x14ac:dyDescent="0.25">
      <c r="A32" s="35"/>
      <c r="B32" s="58"/>
      <c r="C32" s="45"/>
      <c r="D32" s="36">
        <f>D31+B32-C32</f>
        <v>246231</v>
      </c>
      <c r="E32" s="5"/>
      <c r="F32" s="55"/>
      <c r="G32" s="8"/>
      <c r="H32" s="12"/>
      <c r="I32" s="12"/>
      <c r="J32" s="9"/>
      <c r="M32" s="9"/>
      <c r="N32" s="28"/>
      <c r="O32" s="28"/>
      <c r="P32" s="28"/>
      <c r="Q32" s="53"/>
      <c r="R32" s="9"/>
      <c r="S32" s="9"/>
    </row>
    <row r="33" spans="1:19" x14ac:dyDescent="0.25">
      <c r="A33" s="35"/>
      <c r="B33" s="58"/>
      <c r="C33" s="59"/>
      <c r="D33" s="36">
        <f t="shared" ref="D33:D82" si="1">D32+B33-C33</f>
        <v>246231</v>
      </c>
      <c r="E33" s="37"/>
      <c r="F33" s="37"/>
      <c r="G33" s="34"/>
      <c r="H33" s="12"/>
      <c r="I33" s="8"/>
      <c r="J33" s="9"/>
      <c r="M33" s="9"/>
      <c r="N33" s="28"/>
      <c r="O33" s="28"/>
      <c r="P33" s="28"/>
      <c r="Q33" s="53"/>
      <c r="R33" s="9"/>
      <c r="S33" s="9"/>
    </row>
    <row r="34" spans="1:19" x14ac:dyDescent="0.25">
      <c r="A34" s="35"/>
      <c r="B34" s="58"/>
      <c r="C34" s="59"/>
      <c r="D34" s="36">
        <f t="shared" si="1"/>
        <v>246231</v>
      </c>
      <c r="E34" s="37"/>
      <c r="F34" s="37"/>
      <c r="G34" s="34"/>
      <c r="H34" s="12"/>
      <c r="I34" s="8"/>
      <c r="J34" s="9"/>
      <c r="M34" s="9"/>
      <c r="N34" s="28"/>
      <c r="O34" s="28"/>
      <c r="P34" s="28"/>
      <c r="Q34" s="53"/>
      <c r="R34" s="9"/>
      <c r="S34" s="9"/>
    </row>
    <row r="35" spans="1:19" x14ac:dyDescent="0.25">
      <c r="A35" s="35"/>
      <c r="B35" s="60"/>
      <c r="C35" s="59"/>
      <c r="D35" s="36">
        <f t="shared" si="1"/>
        <v>246231</v>
      </c>
      <c r="E35" s="37"/>
      <c r="F35" s="8"/>
      <c r="G35" s="55"/>
      <c r="H35" s="55"/>
      <c r="I35" s="12"/>
      <c r="J35" s="9"/>
      <c r="M35" s="9"/>
      <c r="N35" s="28"/>
      <c r="O35" s="28"/>
      <c r="P35" s="28"/>
      <c r="Q35" s="53"/>
      <c r="R35" s="9"/>
      <c r="S35" s="9"/>
    </row>
    <row r="36" spans="1:19" x14ac:dyDescent="0.25">
      <c r="A36" s="35"/>
      <c r="B36" s="36"/>
      <c r="C36" s="61"/>
      <c r="D36" s="36">
        <f t="shared" si="1"/>
        <v>246231</v>
      </c>
      <c r="E36" s="5"/>
      <c r="F36" s="62"/>
      <c r="G36" s="46"/>
      <c r="H36" s="12"/>
      <c r="I36" s="8"/>
      <c r="J36" s="9"/>
      <c r="M36" s="9"/>
      <c r="N36" s="28"/>
      <c r="O36" s="28"/>
      <c r="P36" s="28"/>
      <c r="Q36" s="53"/>
      <c r="R36" s="9"/>
      <c r="S36" s="9"/>
    </row>
    <row r="37" spans="1:19" x14ac:dyDescent="0.25">
      <c r="A37" s="35"/>
      <c r="B37" s="36"/>
      <c r="C37" s="32"/>
      <c r="D37" s="36">
        <f t="shared" si="1"/>
        <v>246231</v>
      </c>
      <c r="E37" s="5"/>
      <c r="F37" s="34"/>
      <c r="G37" s="8"/>
      <c r="H37" s="12"/>
      <c r="I37" s="8"/>
      <c r="J37" s="9"/>
      <c r="M37" s="9"/>
      <c r="N37" s="28"/>
      <c r="O37" s="28"/>
      <c r="P37" s="28"/>
      <c r="Q37" s="53"/>
      <c r="R37" s="9"/>
      <c r="S37" s="9"/>
    </row>
    <row r="38" spans="1:19" x14ac:dyDescent="0.25">
      <c r="A38" s="35"/>
      <c r="B38" s="36"/>
      <c r="C38" s="32"/>
      <c r="D38" s="36">
        <f t="shared" si="1"/>
        <v>246231</v>
      </c>
      <c r="E38" s="5"/>
      <c r="F38" s="38"/>
      <c r="G38" s="38"/>
      <c r="H38" s="46"/>
      <c r="I38" s="8"/>
      <c r="J38" s="9"/>
      <c r="M38" s="9"/>
      <c r="N38" s="28"/>
      <c r="O38" s="28"/>
      <c r="P38" s="28"/>
      <c r="Q38" s="9"/>
      <c r="R38" s="9"/>
      <c r="S38" s="9"/>
    </row>
    <row r="39" spans="1:19" x14ac:dyDescent="0.25">
      <c r="A39" s="35"/>
      <c r="B39" s="36"/>
      <c r="C39" s="32"/>
      <c r="D39" s="36">
        <f t="shared" si="1"/>
        <v>246231</v>
      </c>
      <c r="E39" s="5"/>
      <c r="F39" s="62"/>
      <c r="G39" s="8"/>
      <c r="H39" s="12"/>
      <c r="I39" s="8"/>
      <c r="J39" s="9"/>
      <c r="M39" s="9"/>
      <c r="N39" s="28"/>
      <c r="O39" s="28"/>
      <c r="P39" s="28"/>
      <c r="Q39" s="9"/>
      <c r="R39" s="9"/>
      <c r="S39" s="9"/>
    </row>
    <row r="40" spans="1:19" x14ac:dyDescent="0.25">
      <c r="A40" s="35"/>
      <c r="B40" s="36"/>
      <c r="C40" s="32"/>
      <c r="D40" s="36">
        <f t="shared" si="1"/>
        <v>246231</v>
      </c>
      <c r="E40" s="5"/>
      <c r="F40" s="33"/>
      <c r="G40" s="8"/>
      <c r="H40" s="12"/>
      <c r="I40" s="8"/>
      <c r="J40" s="9"/>
      <c r="M40" s="53"/>
      <c r="N40" s="28"/>
      <c r="O40" s="28"/>
      <c r="P40" s="28"/>
      <c r="Q40" s="53"/>
      <c r="R40" s="9"/>
      <c r="S40" s="9"/>
    </row>
    <row r="41" spans="1:19" x14ac:dyDescent="0.25">
      <c r="A41" s="35"/>
      <c r="B41" s="36"/>
      <c r="C41" s="32"/>
      <c r="D41" s="36">
        <f t="shared" si="1"/>
        <v>246231</v>
      </c>
      <c r="E41" s="5"/>
      <c r="F41" s="5"/>
      <c r="G41" s="8"/>
      <c r="H41" s="43"/>
      <c r="I41" s="8"/>
      <c r="J41" s="9"/>
      <c r="M41" s="9"/>
      <c r="N41" s="28"/>
      <c r="O41" s="28"/>
      <c r="P41" s="28"/>
      <c r="Q41" s="53"/>
      <c r="R41" s="9"/>
      <c r="S41" s="9"/>
    </row>
    <row r="42" spans="1:19" x14ac:dyDescent="0.25">
      <c r="A42" s="35"/>
      <c r="B42" s="48"/>
      <c r="C42" s="63"/>
      <c r="D42" s="36">
        <f t="shared" si="1"/>
        <v>246231</v>
      </c>
      <c r="E42" s="37"/>
      <c r="F42" s="37"/>
      <c r="G42" s="8"/>
      <c r="H42" s="43"/>
      <c r="I42" s="8"/>
      <c r="J42" s="9"/>
      <c r="M42" s="9"/>
      <c r="N42" s="28"/>
      <c r="O42" s="28"/>
      <c r="P42" s="28"/>
      <c r="Q42" s="9"/>
      <c r="R42" s="9"/>
      <c r="S42" s="9"/>
    </row>
    <row r="43" spans="1:19" x14ac:dyDescent="0.25">
      <c r="A43" s="35"/>
      <c r="B43" s="36"/>
      <c r="C43" s="32"/>
      <c r="D43" s="36">
        <f t="shared" si="1"/>
        <v>246231</v>
      </c>
      <c r="E43" s="8"/>
      <c r="F43" s="8"/>
      <c r="G43" s="8"/>
      <c r="H43" s="12"/>
      <c r="I43" s="8"/>
      <c r="J43" s="9"/>
      <c r="M43" s="9"/>
      <c r="N43" s="28"/>
      <c r="O43" s="28"/>
      <c r="P43" s="28"/>
      <c r="Q43" s="53"/>
      <c r="R43" s="9"/>
      <c r="S43" s="9"/>
    </row>
    <row r="44" spans="1:19" x14ac:dyDescent="0.25">
      <c r="A44" s="35"/>
      <c r="B44" s="48"/>
      <c r="C44" s="64"/>
      <c r="D44" s="36">
        <f t="shared" si="1"/>
        <v>246231</v>
      </c>
      <c r="E44" s="37"/>
      <c r="F44" s="8"/>
      <c r="G44" s="8"/>
      <c r="H44" s="12"/>
      <c r="I44" s="8"/>
      <c r="J44" s="9"/>
      <c r="M44" s="9"/>
      <c r="N44" s="28"/>
      <c r="O44" s="28"/>
      <c r="P44" s="28"/>
      <c r="Q44" s="9"/>
      <c r="R44" s="9"/>
      <c r="S44" s="9"/>
    </row>
    <row r="45" spans="1:19" x14ac:dyDescent="0.25">
      <c r="A45" s="35"/>
      <c r="B45" s="36"/>
      <c r="C45" s="32"/>
      <c r="D45" s="36">
        <f t="shared" si="1"/>
        <v>246231</v>
      </c>
      <c r="E45" s="38"/>
      <c r="F45" s="46"/>
      <c r="G45" s="8"/>
      <c r="H45" s="12"/>
      <c r="I45" s="8"/>
      <c r="J45" s="9"/>
      <c r="M45" s="9"/>
      <c r="N45" s="28"/>
      <c r="O45" s="28"/>
      <c r="P45" s="28"/>
      <c r="Q45" s="53"/>
      <c r="R45" s="9"/>
      <c r="S45" s="9"/>
    </row>
    <row r="46" spans="1:19" x14ac:dyDescent="0.25">
      <c r="A46" s="35"/>
      <c r="B46" s="58"/>
      <c r="C46" s="32"/>
      <c r="D46" s="36">
        <f t="shared" si="1"/>
        <v>246231</v>
      </c>
      <c r="E46" s="33"/>
      <c r="F46" s="65"/>
      <c r="G46" s="8"/>
      <c r="H46" s="12"/>
      <c r="I46" s="8"/>
      <c r="J46" s="9"/>
      <c r="L46" s="8"/>
      <c r="M46" s="28"/>
      <c r="N46" s="28"/>
      <c r="O46" s="28"/>
      <c r="P46" s="53"/>
      <c r="Q46" s="9"/>
      <c r="R46" s="9"/>
    </row>
    <row r="47" spans="1:19" x14ac:dyDescent="0.25">
      <c r="A47" s="35"/>
      <c r="B47" s="36"/>
      <c r="C47" s="32"/>
      <c r="D47" s="36">
        <f t="shared" si="1"/>
        <v>246231</v>
      </c>
      <c r="E47" s="33"/>
      <c r="F47" s="33"/>
      <c r="G47" s="8"/>
      <c r="H47" s="12"/>
      <c r="I47" s="8"/>
      <c r="J47" s="9"/>
      <c r="M47" s="9"/>
      <c r="N47" s="28"/>
      <c r="O47" s="28"/>
      <c r="P47" s="28"/>
      <c r="Q47" s="9"/>
      <c r="R47" s="9"/>
      <c r="S47" s="9"/>
    </row>
    <row r="48" spans="1:19" x14ac:dyDescent="0.25">
      <c r="A48" s="35"/>
      <c r="B48" s="36"/>
      <c r="C48" s="32"/>
      <c r="D48" s="36">
        <f t="shared" si="1"/>
        <v>246231</v>
      </c>
      <c r="E48" s="38"/>
      <c r="F48" s="9"/>
      <c r="G48" s="8"/>
      <c r="H48" s="12"/>
      <c r="I48" s="8"/>
      <c r="J48" s="9"/>
      <c r="M48" s="9"/>
      <c r="N48" s="28"/>
      <c r="O48" s="28"/>
      <c r="P48" s="28"/>
      <c r="Q48" s="53"/>
      <c r="R48" s="9"/>
      <c r="S48" s="9"/>
    </row>
    <row r="49" spans="1:19" x14ac:dyDescent="0.25">
      <c r="A49" s="35"/>
      <c r="B49" s="36"/>
      <c r="C49" s="32"/>
      <c r="D49" s="36">
        <f t="shared" si="1"/>
        <v>246231</v>
      </c>
      <c r="E49" s="33"/>
      <c r="F49" s="33"/>
      <c r="G49" s="8"/>
      <c r="H49" s="12"/>
      <c r="I49" s="8"/>
      <c r="J49" s="9"/>
      <c r="M49" s="9"/>
      <c r="N49" s="28"/>
      <c r="O49" s="28"/>
      <c r="P49" s="28"/>
      <c r="Q49" s="9"/>
      <c r="R49" s="9"/>
      <c r="S49" s="9"/>
    </row>
    <row r="50" spans="1:19" x14ac:dyDescent="0.25">
      <c r="A50" s="66"/>
      <c r="B50" s="36"/>
      <c r="C50" s="32"/>
      <c r="D50" s="36">
        <f t="shared" si="1"/>
        <v>246231</v>
      </c>
      <c r="E50" s="33"/>
      <c r="F50" s="38"/>
      <c r="G50" s="8"/>
      <c r="H50" s="12"/>
      <c r="I50" s="8"/>
      <c r="J50" s="9"/>
      <c r="M50" s="9"/>
      <c r="N50" s="28"/>
      <c r="O50" s="28"/>
      <c r="P50" s="28"/>
      <c r="Q50" s="9"/>
      <c r="R50" s="9"/>
      <c r="S50" s="9"/>
    </row>
    <row r="51" spans="1:19" x14ac:dyDescent="0.25">
      <c r="A51" s="66"/>
      <c r="B51" s="32"/>
      <c r="C51" s="32"/>
      <c r="D51" s="36">
        <f>D50+B51-C51</f>
        <v>246231</v>
      </c>
      <c r="E51" s="33"/>
      <c r="F51" s="9"/>
      <c r="G51" s="8"/>
      <c r="H51" s="12"/>
      <c r="I51" s="8"/>
      <c r="J51" s="9"/>
      <c r="M51" s="9"/>
      <c r="N51" s="28"/>
      <c r="O51" s="28"/>
      <c r="P51" s="28"/>
      <c r="Q51" s="53"/>
      <c r="R51" s="9"/>
      <c r="S51" s="9"/>
    </row>
    <row r="52" spans="1:19" x14ac:dyDescent="0.25">
      <c r="A52" s="66"/>
      <c r="B52" s="32"/>
      <c r="C52" s="32"/>
      <c r="D52" s="36">
        <f t="shared" si="1"/>
        <v>246231</v>
      </c>
      <c r="E52" s="33"/>
      <c r="F52" s="38"/>
      <c r="G52" s="25"/>
      <c r="H52" s="12"/>
      <c r="I52" s="8"/>
      <c r="J52" s="9"/>
      <c r="M52" s="9"/>
      <c r="N52" s="28"/>
      <c r="O52" s="28"/>
      <c r="P52" s="28"/>
      <c r="Q52" s="9"/>
      <c r="R52" s="9"/>
      <c r="S52" s="9"/>
    </row>
    <row r="53" spans="1:19" x14ac:dyDescent="0.25">
      <c r="A53" s="66"/>
      <c r="B53" s="32"/>
      <c r="C53" s="32"/>
      <c r="D53" s="36">
        <f t="shared" si="1"/>
        <v>246231</v>
      </c>
      <c r="E53" s="38"/>
      <c r="F53" s="33"/>
      <c r="G53" s="25"/>
      <c r="H53" s="12"/>
      <c r="I53" s="8"/>
      <c r="J53" s="9"/>
      <c r="M53" s="9"/>
      <c r="N53" s="28"/>
      <c r="O53" s="28"/>
      <c r="P53" s="28"/>
      <c r="Q53" s="9"/>
      <c r="R53" s="9"/>
      <c r="S53" s="9"/>
    </row>
    <row r="54" spans="1:19" x14ac:dyDescent="0.25">
      <c r="A54" s="66"/>
      <c r="B54" s="32"/>
      <c r="C54" s="32"/>
      <c r="D54" s="36">
        <f t="shared" si="1"/>
        <v>246231</v>
      </c>
      <c r="E54" s="38"/>
      <c r="F54" s="38"/>
      <c r="G54" s="25"/>
      <c r="H54" s="12"/>
      <c r="I54" s="8"/>
      <c r="J54" s="9"/>
      <c r="M54" s="9"/>
      <c r="N54" s="28"/>
      <c r="O54" s="28"/>
      <c r="P54" s="28"/>
      <c r="Q54" s="9"/>
      <c r="R54" s="9"/>
      <c r="S54" s="9"/>
    </row>
    <row r="55" spans="1:19" x14ac:dyDescent="0.25">
      <c r="A55" s="66"/>
      <c r="B55" s="32"/>
      <c r="C55" s="32"/>
      <c r="D55" s="36">
        <f t="shared" si="1"/>
        <v>246231</v>
      </c>
      <c r="E55" s="33"/>
      <c r="F55" s="38"/>
      <c r="G55" s="8"/>
      <c r="H55" s="12"/>
      <c r="I55" s="8"/>
      <c r="J55" s="9"/>
      <c r="M55" s="9"/>
      <c r="N55" s="28"/>
      <c r="O55" s="28"/>
      <c r="P55" s="28"/>
      <c r="Q55" s="9"/>
      <c r="R55" s="9"/>
      <c r="S55" s="9"/>
    </row>
    <row r="56" spans="1:19" x14ac:dyDescent="0.25">
      <c r="A56" s="66"/>
      <c r="B56" s="32"/>
      <c r="C56" s="32"/>
      <c r="D56" s="36">
        <f t="shared" si="1"/>
        <v>246231</v>
      </c>
      <c r="E56" s="33"/>
      <c r="F56" s="33"/>
      <c r="G56" s="12"/>
      <c r="H56" s="12"/>
      <c r="I56" s="8"/>
      <c r="J56" s="9"/>
      <c r="M56" s="9"/>
      <c r="N56" s="28"/>
      <c r="O56" s="28"/>
      <c r="P56" s="28"/>
      <c r="Q56" s="53"/>
      <c r="R56" s="9"/>
      <c r="S56" s="9"/>
    </row>
    <row r="57" spans="1:19" x14ac:dyDescent="0.25">
      <c r="A57" s="66"/>
      <c r="B57" s="36"/>
      <c r="C57" s="32"/>
      <c r="D57" s="36">
        <f t="shared" si="1"/>
        <v>246231</v>
      </c>
      <c r="E57" s="38"/>
      <c r="F57" s="9"/>
      <c r="G57" s="8"/>
      <c r="H57" s="12"/>
      <c r="I57" s="8"/>
      <c r="J57" s="9"/>
      <c r="M57" s="9"/>
      <c r="N57" s="28"/>
      <c r="O57" s="28"/>
      <c r="P57" s="28"/>
      <c r="Q57" s="9"/>
      <c r="R57" s="9"/>
      <c r="S57" s="9"/>
    </row>
    <row r="58" spans="1:19" x14ac:dyDescent="0.25">
      <c r="A58" s="66"/>
      <c r="B58" s="36"/>
      <c r="C58" s="32"/>
      <c r="D58" s="36">
        <f t="shared" si="1"/>
        <v>246231</v>
      </c>
      <c r="E58" s="33"/>
      <c r="F58" s="38"/>
      <c r="G58" s="8"/>
      <c r="H58" s="12"/>
      <c r="I58" s="8"/>
      <c r="J58" s="9"/>
      <c r="M58" s="9"/>
      <c r="N58" s="28"/>
      <c r="O58" s="28"/>
      <c r="P58" s="28"/>
      <c r="Q58" s="53"/>
      <c r="R58" s="9"/>
      <c r="S58" s="9"/>
    </row>
    <row r="59" spans="1:19" x14ac:dyDescent="0.25">
      <c r="A59" s="66"/>
      <c r="B59" s="36"/>
      <c r="C59" s="32"/>
      <c r="D59" s="36">
        <f>D58+B59-C59</f>
        <v>246231</v>
      </c>
      <c r="E59" s="33"/>
      <c r="F59" s="33"/>
      <c r="G59" s="8"/>
      <c r="H59" s="12"/>
      <c r="I59" s="8"/>
      <c r="J59" s="9"/>
      <c r="M59" s="9"/>
      <c r="N59" s="28"/>
      <c r="O59" s="28"/>
      <c r="P59" s="28"/>
      <c r="Q59" s="9"/>
      <c r="R59" s="9"/>
      <c r="S59" s="9"/>
    </row>
    <row r="60" spans="1:19" x14ac:dyDescent="0.25">
      <c r="A60" s="66"/>
      <c r="B60" s="48"/>
      <c r="C60" s="32"/>
      <c r="D60" s="36">
        <f>D59+B60-C60</f>
        <v>246231</v>
      </c>
      <c r="E60" s="8"/>
      <c r="F60" s="9"/>
      <c r="G60" s="8"/>
      <c r="H60" s="12"/>
      <c r="I60" s="8"/>
      <c r="J60" s="9"/>
      <c r="M60" s="9"/>
      <c r="N60" s="28"/>
      <c r="O60" s="28"/>
      <c r="P60" s="28"/>
      <c r="Q60" s="9"/>
      <c r="R60" s="9"/>
      <c r="S60" s="9"/>
    </row>
    <row r="61" spans="1:19" x14ac:dyDescent="0.25">
      <c r="A61" s="66"/>
      <c r="B61" s="48"/>
      <c r="C61" s="32"/>
      <c r="D61" s="36">
        <f t="shared" si="1"/>
        <v>246231</v>
      </c>
      <c r="E61" s="38"/>
      <c r="F61" s="9"/>
      <c r="G61" s="8"/>
      <c r="H61" s="12"/>
      <c r="I61" s="8"/>
      <c r="J61" s="9"/>
      <c r="M61" s="9"/>
      <c r="N61" s="28"/>
      <c r="O61" s="28"/>
      <c r="P61" s="28"/>
      <c r="Q61" s="9"/>
      <c r="R61" s="9"/>
      <c r="S61" s="9"/>
    </row>
    <row r="62" spans="1:19" x14ac:dyDescent="0.25">
      <c r="A62" s="66"/>
      <c r="B62" s="36"/>
      <c r="C62" s="32"/>
      <c r="D62" s="36">
        <f t="shared" si="1"/>
        <v>246231</v>
      </c>
      <c r="E62" s="33"/>
      <c r="F62" s="9"/>
      <c r="G62" s="8"/>
      <c r="H62" s="12"/>
      <c r="I62" s="8"/>
      <c r="J62" s="9"/>
      <c r="M62" s="9"/>
      <c r="N62" s="28"/>
      <c r="O62" s="28"/>
      <c r="P62" s="28"/>
      <c r="Q62" s="9"/>
      <c r="R62" s="9"/>
      <c r="S62" s="9"/>
    </row>
    <row r="63" spans="1:19" x14ac:dyDescent="0.25">
      <c r="A63" s="66"/>
      <c r="B63" s="36"/>
      <c r="C63" s="32"/>
      <c r="D63" s="36">
        <f t="shared" si="1"/>
        <v>246231</v>
      </c>
      <c r="E63" s="38"/>
      <c r="F63" s="9"/>
      <c r="G63" s="8"/>
      <c r="H63" s="12"/>
      <c r="I63" s="8"/>
      <c r="J63" s="9"/>
      <c r="M63" s="9"/>
      <c r="N63" s="28"/>
      <c r="O63" s="28"/>
      <c r="P63" s="28"/>
      <c r="Q63" s="9"/>
      <c r="R63" s="9"/>
      <c r="S63" s="9"/>
    </row>
    <row r="64" spans="1:19" x14ac:dyDescent="0.25">
      <c r="A64" s="66"/>
      <c r="B64" s="36"/>
      <c r="C64" s="32"/>
      <c r="D64" s="36">
        <f t="shared" si="1"/>
        <v>246231</v>
      </c>
      <c r="E64" s="33"/>
      <c r="F64" s="9"/>
      <c r="G64" s="8"/>
      <c r="H64" s="12"/>
      <c r="I64" s="8"/>
      <c r="J64" s="9"/>
      <c r="M64" s="9"/>
      <c r="N64" s="28"/>
      <c r="O64" s="28"/>
      <c r="P64" s="28"/>
      <c r="Q64" s="9"/>
      <c r="R64" s="9"/>
      <c r="S64" s="9"/>
    </row>
    <row r="65" spans="1:19" x14ac:dyDescent="0.25">
      <c r="A65" s="66"/>
      <c r="B65" s="36"/>
      <c r="C65" s="32"/>
      <c r="D65" s="36">
        <f t="shared" si="1"/>
        <v>246231</v>
      </c>
      <c r="E65" s="33"/>
      <c r="F65" s="9"/>
      <c r="G65" s="8"/>
      <c r="H65" s="12"/>
      <c r="I65" s="8"/>
      <c r="J65" s="9"/>
      <c r="M65" s="9"/>
      <c r="N65" s="28"/>
      <c r="O65" s="28"/>
      <c r="P65" s="28"/>
      <c r="Q65" s="9"/>
      <c r="R65" s="9"/>
      <c r="S65" s="9"/>
    </row>
    <row r="66" spans="1:19" x14ac:dyDescent="0.25">
      <c r="A66" s="66"/>
      <c r="B66" s="36"/>
      <c r="C66" s="32"/>
      <c r="D66" s="36">
        <f t="shared" si="1"/>
        <v>246231</v>
      </c>
      <c r="E66" s="33"/>
      <c r="F66" s="9"/>
      <c r="G66" s="8"/>
      <c r="H66" s="12"/>
      <c r="I66" s="8"/>
      <c r="J66" s="9"/>
      <c r="M66" s="9"/>
      <c r="N66" s="28"/>
      <c r="O66" s="28"/>
      <c r="P66" s="28"/>
      <c r="Q66" s="9"/>
      <c r="R66" s="9"/>
      <c r="S66" s="9"/>
    </row>
    <row r="67" spans="1:19" x14ac:dyDescent="0.25">
      <c r="A67" s="66"/>
      <c r="B67" s="36"/>
      <c r="C67" s="32"/>
      <c r="D67" s="36">
        <f t="shared" si="1"/>
        <v>246231</v>
      </c>
      <c r="E67" s="33"/>
      <c r="F67" s="33"/>
      <c r="G67" s="8"/>
      <c r="H67" s="12"/>
      <c r="I67" s="8"/>
      <c r="J67" s="9"/>
      <c r="M67" s="9"/>
      <c r="N67" s="28"/>
      <c r="O67" s="28"/>
      <c r="P67" s="28"/>
      <c r="Q67" s="9"/>
      <c r="R67" s="9"/>
      <c r="S67" s="9"/>
    </row>
    <row r="68" spans="1:19" x14ac:dyDescent="0.25">
      <c r="A68" s="66"/>
      <c r="B68" s="36"/>
      <c r="C68" s="32"/>
      <c r="D68" s="36">
        <f t="shared" si="1"/>
        <v>246231</v>
      </c>
      <c r="E68" s="33"/>
      <c r="F68" s="33"/>
      <c r="G68" s="8"/>
      <c r="H68" s="12"/>
      <c r="I68" s="8"/>
      <c r="J68" s="9"/>
      <c r="M68" s="9"/>
      <c r="N68" s="28"/>
      <c r="O68" s="28"/>
      <c r="P68" s="28"/>
      <c r="Q68" s="9"/>
      <c r="R68" s="9"/>
      <c r="S68" s="9"/>
    </row>
    <row r="69" spans="1:19" x14ac:dyDescent="0.25">
      <c r="A69" s="66"/>
      <c r="B69" s="36"/>
      <c r="C69" s="32"/>
      <c r="D69" s="36">
        <f t="shared" si="1"/>
        <v>246231</v>
      </c>
      <c r="E69" s="33"/>
      <c r="F69" s="9"/>
      <c r="G69" s="8"/>
      <c r="H69" s="12"/>
      <c r="I69" s="8"/>
      <c r="J69" s="9"/>
      <c r="M69" s="9"/>
      <c r="N69" s="28"/>
      <c r="O69" s="28"/>
      <c r="P69" s="28"/>
      <c r="Q69" s="9"/>
      <c r="R69" s="9"/>
      <c r="S69" s="9"/>
    </row>
    <row r="70" spans="1:19" x14ac:dyDescent="0.25">
      <c r="A70" s="66"/>
      <c r="B70" s="32"/>
      <c r="C70" s="32"/>
      <c r="D70" s="36">
        <f t="shared" si="1"/>
        <v>246231</v>
      </c>
      <c r="E70" s="33"/>
      <c r="F70" s="9"/>
      <c r="G70" s="8"/>
      <c r="H70" s="12"/>
      <c r="I70" s="8"/>
      <c r="J70" s="9"/>
      <c r="M70" s="9"/>
      <c r="N70" s="28"/>
      <c r="O70" s="28"/>
      <c r="P70" s="28"/>
      <c r="Q70" s="9"/>
      <c r="R70" s="9"/>
      <c r="S70" s="9"/>
    </row>
    <row r="71" spans="1:19" x14ac:dyDescent="0.25">
      <c r="A71" s="66"/>
      <c r="B71" s="36"/>
      <c r="C71" s="32"/>
      <c r="D71" s="36">
        <f t="shared" si="1"/>
        <v>246231</v>
      </c>
      <c r="E71" s="33"/>
      <c r="F71" s="9"/>
      <c r="G71" s="8"/>
      <c r="H71" s="12"/>
      <c r="I71" s="8"/>
      <c r="J71" s="9"/>
      <c r="M71" s="9"/>
      <c r="N71" s="28"/>
      <c r="O71" s="28"/>
      <c r="P71" s="28"/>
      <c r="Q71" s="9"/>
      <c r="R71" s="9"/>
      <c r="S71" s="9"/>
    </row>
    <row r="72" spans="1:19" x14ac:dyDescent="0.25">
      <c r="A72" s="66"/>
      <c r="B72" s="36"/>
      <c r="C72" s="32"/>
      <c r="D72" s="36">
        <f t="shared" si="1"/>
        <v>246231</v>
      </c>
      <c r="E72" s="33"/>
      <c r="F72" s="9"/>
      <c r="G72" s="8"/>
      <c r="H72" s="12"/>
      <c r="I72" s="8"/>
      <c r="J72" s="9"/>
      <c r="M72" s="9"/>
      <c r="N72" s="28"/>
      <c r="O72" s="28"/>
      <c r="P72" s="28"/>
      <c r="Q72" s="9"/>
      <c r="R72" s="9"/>
      <c r="S72" s="9"/>
    </row>
    <row r="73" spans="1:19" x14ac:dyDescent="0.25">
      <c r="A73" s="66"/>
      <c r="B73" s="36"/>
      <c r="C73" s="32"/>
      <c r="D73" s="36">
        <f t="shared" si="1"/>
        <v>246231</v>
      </c>
      <c r="E73" s="8"/>
      <c r="F73" s="9"/>
      <c r="G73" s="8"/>
      <c r="H73" s="12"/>
      <c r="I73" s="8"/>
      <c r="J73" s="9"/>
      <c r="M73" s="9"/>
      <c r="N73" s="28"/>
      <c r="O73" s="28"/>
      <c r="P73" s="28"/>
      <c r="Q73" s="9"/>
      <c r="R73" s="9"/>
      <c r="S73" s="9"/>
    </row>
    <row r="74" spans="1:19" x14ac:dyDescent="0.25">
      <c r="A74" s="66"/>
      <c r="B74" s="36"/>
      <c r="C74" s="32"/>
      <c r="D74" s="36">
        <f t="shared" si="1"/>
        <v>246231</v>
      </c>
      <c r="E74" s="33"/>
      <c r="F74" s="9"/>
      <c r="G74" s="8"/>
      <c r="H74" s="12"/>
      <c r="I74" s="8"/>
      <c r="J74" s="9"/>
      <c r="M74" s="9"/>
      <c r="N74" s="28"/>
      <c r="O74" s="28"/>
      <c r="P74" s="28"/>
      <c r="Q74" s="9"/>
      <c r="R74" s="9"/>
      <c r="S74" s="9"/>
    </row>
    <row r="75" spans="1:19" x14ac:dyDescent="0.25">
      <c r="A75" s="66"/>
      <c r="B75" s="36"/>
      <c r="C75" s="32"/>
      <c r="D75" s="36">
        <f t="shared" si="1"/>
        <v>246231</v>
      </c>
      <c r="E75" s="46"/>
      <c r="F75" s="9"/>
      <c r="G75" s="8"/>
      <c r="H75" s="12"/>
      <c r="I75" s="8"/>
      <c r="J75" s="9"/>
      <c r="M75" s="9"/>
      <c r="N75" s="28"/>
      <c r="O75" s="28"/>
      <c r="P75" s="28"/>
      <c r="Q75" s="9"/>
      <c r="R75" s="9"/>
      <c r="S75" s="9"/>
    </row>
    <row r="76" spans="1:19" x14ac:dyDescent="0.25">
      <c r="A76" s="66"/>
      <c r="B76" s="36"/>
      <c r="C76" s="32"/>
      <c r="D76" s="36">
        <f t="shared" si="1"/>
        <v>246231</v>
      </c>
      <c r="E76" s="33"/>
      <c r="F76" s="9"/>
      <c r="G76" s="8"/>
      <c r="H76" s="12"/>
      <c r="I76" s="8"/>
      <c r="J76" s="9"/>
      <c r="M76" s="9"/>
      <c r="N76" s="28"/>
      <c r="O76" s="28"/>
      <c r="P76" s="28"/>
      <c r="Q76" s="9"/>
      <c r="R76" s="9"/>
      <c r="S76" s="9"/>
    </row>
    <row r="77" spans="1:19" x14ac:dyDescent="0.25">
      <c r="A77" s="66"/>
      <c r="B77" s="36"/>
      <c r="C77" s="32"/>
      <c r="D77" s="36">
        <f t="shared" si="1"/>
        <v>246231</v>
      </c>
      <c r="E77" s="33"/>
      <c r="F77" s="9"/>
      <c r="G77" s="8"/>
      <c r="H77" s="12"/>
      <c r="I77" s="8"/>
      <c r="J77" s="9"/>
      <c r="M77" s="9"/>
      <c r="N77" s="28"/>
      <c r="O77" s="28"/>
      <c r="P77" s="28"/>
      <c r="Q77" s="9"/>
      <c r="R77" s="9"/>
      <c r="S77" s="9"/>
    </row>
    <row r="78" spans="1:19" x14ac:dyDescent="0.25">
      <c r="A78" s="66"/>
      <c r="B78" s="36"/>
      <c r="C78" s="32"/>
      <c r="D78" s="36">
        <f t="shared" si="1"/>
        <v>246231</v>
      </c>
      <c r="E78" s="33"/>
      <c r="F78" s="9"/>
      <c r="G78" s="8"/>
      <c r="H78" s="12"/>
      <c r="I78" s="8"/>
      <c r="J78" s="9"/>
      <c r="M78" s="9"/>
      <c r="N78" s="28"/>
      <c r="O78" s="28"/>
      <c r="P78" s="28"/>
      <c r="Q78" s="9"/>
      <c r="R78" s="9"/>
      <c r="S78" s="9"/>
    </row>
    <row r="79" spans="1:19" x14ac:dyDescent="0.25">
      <c r="A79" s="66"/>
      <c r="B79" s="36"/>
      <c r="C79" s="32"/>
      <c r="D79" s="36">
        <f t="shared" si="1"/>
        <v>246231</v>
      </c>
      <c r="E79" s="33"/>
      <c r="F79" s="9"/>
      <c r="G79" s="8"/>
      <c r="H79" s="12"/>
      <c r="I79" s="8"/>
      <c r="J79" s="9"/>
      <c r="M79" s="9"/>
      <c r="N79" s="28"/>
      <c r="O79" s="28"/>
      <c r="P79" s="28"/>
      <c r="Q79" s="9"/>
      <c r="R79" s="9"/>
      <c r="S79" s="9"/>
    </row>
    <row r="80" spans="1:19" x14ac:dyDescent="0.25">
      <c r="A80" s="66"/>
      <c r="B80" s="36"/>
      <c r="C80" s="32"/>
      <c r="D80" s="36">
        <f t="shared" si="1"/>
        <v>246231</v>
      </c>
      <c r="E80" s="8"/>
      <c r="F80" s="9"/>
      <c r="G80" s="8"/>
      <c r="H80" s="12"/>
      <c r="I80" s="8"/>
      <c r="J80" s="9"/>
      <c r="M80" s="9"/>
      <c r="N80" s="28"/>
      <c r="O80" s="28"/>
      <c r="P80" s="28"/>
      <c r="Q80" s="9"/>
      <c r="R80" s="9"/>
      <c r="S80" s="9"/>
    </row>
    <row r="81" spans="1:19" x14ac:dyDescent="0.25">
      <c r="A81" s="66"/>
      <c r="B81" s="36"/>
      <c r="C81" s="32"/>
      <c r="D81" s="36">
        <f t="shared" si="1"/>
        <v>246231</v>
      </c>
      <c r="E81" s="8"/>
      <c r="F81" s="9"/>
      <c r="G81" s="8"/>
      <c r="H81" s="12"/>
      <c r="I81" s="8"/>
      <c r="J81" s="9"/>
      <c r="M81" s="9"/>
      <c r="N81" s="28"/>
      <c r="O81" s="28"/>
      <c r="P81" s="28"/>
      <c r="Q81" s="9"/>
      <c r="R81" s="9"/>
      <c r="S81" s="9"/>
    </row>
    <row r="82" spans="1:19" x14ac:dyDescent="0.25">
      <c r="A82" s="66"/>
      <c r="B82" s="36"/>
      <c r="C82" s="32"/>
      <c r="D82" s="36">
        <f t="shared" si="1"/>
        <v>246231</v>
      </c>
      <c r="E82" s="8"/>
      <c r="F82" s="9"/>
      <c r="G82" s="8"/>
      <c r="H82" s="12"/>
      <c r="I82" s="8"/>
      <c r="J82" s="9"/>
      <c r="M82" s="9"/>
      <c r="N82" s="28"/>
      <c r="O82" s="28"/>
      <c r="P82" s="28"/>
      <c r="Q82" s="9"/>
      <c r="R82" s="9"/>
      <c r="S82" s="9"/>
    </row>
    <row r="83" spans="1:19" x14ac:dyDescent="0.25">
      <c r="A83" s="285"/>
      <c r="B83" s="36">
        <f>SUM(B4:B72)</f>
        <v>1946231</v>
      </c>
      <c r="C83" s="32">
        <f>SUM(C4:C77)</f>
        <v>1700000</v>
      </c>
      <c r="D83" s="36">
        <f>D82</f>
        <v>246231</v>
      </c>
      <c r="G83" s="8"/>
      <c r="H83" s="12"/>
      <c r="I83" s="8"/>
      <c r="J83" s="9"/>
      <c r="M83" s="9"/>
      <c r="N83" s="28"/>
      <c r="O83" s="28"/>
      <c r="P83" s="28"/>
      <c r="Q83" s="9"/>
      <c r="R83" s="9"/>
      <c r="S83" s="9"/>
    </row>
    <row r="84" spans="1:19" x14ac:dyDescent="0.25">
      <c r="D84" s="67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67"/>
  <sheetViews>
    <sheetView topLeftCell="A4" workbookViewId="0">
      <selection activeCell="F10" sqref="F10"/>
    </sheetView>
  </sheetViews>
  <sheetFormatPr defaultRowHeight="15" x14ac:dyDescent="0.25"/>
  <cols>
    <col min="1" max="1" width="1.140625" style="18" customWidth="1"/>
    <col min="2" max="2" width="39.42578125" style="2" customWidth="1"/>
    <col min="3" max="3" width="20.42578125" style="2" customWidth="1"/>
    <col min="4" max="4" width="3" style="18" customWidth="1"/>
    <col min="5" max="5" width="41.5703125" style="2" customWidth="1"/>
    <col min="6" max="6" width="22.2851562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7.5" customHeight="1" thickBot="1" x14ac:dyDescent="0.3">
      <c r="H1" s="277"/>
    </row>
    <row r="2" spans="2:13" ht="26.25" customHeight="1" x14ac:dyDescent="0.25">
      <c r="B2" s="433" t="s">
        <v>6</v>
      </c>
      <c r="C2" s="434"/>
      <c r="D2" s="434"/>
      <c r="E2" s="434"/>
      <c r="F2" s="435"/>
      <c r="H2" s="93"/>
      <c r="I2" s="93"/>
      <c r="J2" s="93"/>
    </row>
    <row r="3" spans="2:13" ht="16.5" customHeight="1" x14ac:dyDescent="0.25">
      <c r="B3" s="445" t="s">
        <v>128</v>
      </c>
      <c r="C3" s="446"/>
      <c r="D3" s="446"/>
      <c r="E3" s="446"/>
      <c r="F3" s="447"/>
      <c r="H3" s="93"/>
      <c r="I3" s="93"/>
      <c r="J3" s="93"/>
    </row>
    <row r="4" spans="2:13" ht="21.75" x14ac:dyDescent="0.25">
      <c r="B4" s="436" t="s">
        <v>209</v>
      </c>
      <c r="C4" s="437"/>
      <c r="D4" s="437"/>
      <c r="E4" s="437"/>
      <c r="F4" s="438"/>
    </row>
    <row r="5" spans="2:13" ht="23.25" hidden="1" customHeight="1" x14ac:dyDescent="0.3">
      <c r="B5" s="309" t="s">
        <v>0</v>
      </c>
      <c r="C5" s="310">
        <v>300000</v>
      </c>
      <c r="D5" s="311"/>
      <c r="E5" s="312" t="s">
        <v>0</v>
      </c>
      <c r="F5" s="313">
        <v>300000</v>
      </c>
      <c r="G5" s="17"/>
    </row>
    <row r="6" spans="2:13" ht="23.25" customHeight="1" thickBot="1" x14ac:dyDescent="0.3">
      <c r="B6" s="334" t="s">
        <v>0</v>
      </c>
      <c r="C6" s="335">
        <v>300000</v>
      </c>
      <c r="D6" s="333"/>
      <c r="E6" s="338" t="s">
        <v>0</v>
      </c>
      <c r="F6" s="340">
        <v>300000</v>
      </c>
      <c r="G6" s="24"/>
    </row>
    <row r="7" spans="2:13" ht="21.75" customHeight="1" thickBot="1" x14ac:dyDescent="0.3">
      <c r="B7" s="336" t="s">
        <v>168</v>
      </c>
      <c r="C7" s="337">
        <v>25000</v>
      </c>
      <c r="D7" s="448"/>
      <c r="E7" s="339" t="s">
        <v>168</v>
      </c>
      <c r="F7" s="340">
        <v>25000</v>
      </c>
      <c r="G7" s="24"/>
    </row>
    <row r="8" spans="2:13" ht="12" customHeight="1" x14ac:dyDescent="0.25">
      <c r="B8" s="451"/>
      <c r="C8" s="452"/>
      <c r="D8" s="449"/>
      <c r="E8" s="453"/>
      <c r="F8" s="454"/>
      <c r="G8" s="24"/>
      <c r="K8" s="439" t="s">
        <v>78</v>
      </c>
      <c r="L8" s="440"/>
      <c r="M8" s="441"/>
    </row>
    <row r="9" spans="2:13" ht="22.5" x14ac:dyDescent="0.25">
      <c r="B9" s="314" t="s">
        <v>159</v>
      </c>
      <c r="C9" s="315">
        <v>2000000</v>
      </c>
      <c r="D9" s="449"/>
      <c r="E9" s="316" t="s">
        <v>1</v>
      </c>
      <c r="F9" s="317">
        <v>1271633.625</v>
      </c>
      <c r="G9" s="4"/>
      <c r="K9" s="97" t="s">
        <v>11</v>
      </c>
      <c r="L9" s="135" t="s">
        <v>79</v>
      </c>
      <c r="M9" s="135" t="s">
        <v>38</v>
      </c>
    </row>
    <row r="10" spans="2:13" ht="21.75" x14ac:dyDescent="0.25">
      <c r="B10" s="314" t="s">
        <v>35</v>
      </c>
      <c r="C10" s="318">
        <v>9133.6149999999998</v>
      </c>
      <c r="D10" s="449"/>
      <c r="E10" s="316" t="s">
        <v>4</v>
      </c>
      <c r="F10" s="317">
        <v>264231</v>
      </c>
      <c r="G10" s="3"/>
      <c r="K10" s="97" t="s">
        <v>80</v>
      </c>
      <c r="L10" s="135" t="s">
        <v>81</v>
      </c>
      <c r="M10" s="135">
        <v>2050</v>
      </c>
    </row>
    <row r="11" spans="2:13" ht="21.75" x14ac:dyDescent="0.25">
      <c r="B11" s="314"/>
      <c r="C11" s="318"/>
      <c r="D11" s="449"/>
      <c r="E11" s="316" t="s">
        <v>7</v>
      </c>
      <c r="F11" s="319">
        <v>308591.99</v>
      </c>
      <c r="G11" s="3"/>
      <c r="K11" s="97" t="s">
        <v>82</v>
      </c>
      <c r="L11" s="135" t="s">
        <v>83</v>
      </c>
      <c r="M11" s="135">
        <v>7300</v>
      </c>
    </row>
    <row r="12" spans="2:13" ht="21.75" x14ac:dyDescent="0.25">
      <c r="B12" s="314" t="s">
        <v>36</v>
      </c>
      <c r="C12" s="318">
        <v>8283</v>
      </c>
      <c r="D12" s="449"/>
      <c r="E12" s="316" t="s">
        <v>2</v>
      </c>
      <c r="F12" s="320">
        <v>328386</v>
      </c>
      <c r="G12" s="3"/>
      <c r="K12" s="103"/>
      <c r="L12" s="136"/>
      <c r="M12" s="136"/>
    </row>
    <row r="13" spans="2:13" ht="23.25" x14ac:dyDescent="0.25">
      <c r="B13" s="314" t="s">
        <v>8</v>
      </c>
      <c r="C13" s="318"/>
      <c r="D13" s="449"/>
      <c r="E13" s="316" t="s">
        <v>127</v>
      </c>
      <c r="F13" s="321">
        <v>128008</v>
      </c>
      <c r="G13" s="19"/>
      <c r="K13" s="273"/>
      <c r="L13" s="274"/>
      <c r="M13" s="275"/>
    </row>
    <row r="14" spans="2:13" ht="22.5" thickBot="1" x14ac:dyDescent="0.3">
      <c r="B14" s="314"/>
      <c r="C14" s="322"/>
      <c r="D14" s="449"/>
      <c r="E14" s="323"/>
      <c r="F14" s="319"/>
      <c r="G14" s="19"/>
      <c r="K14" s="97"/>
      <c r="L14" s="135"/>
      <c r="M14" s="136"/>
    </row>
    <row r="15" spans="2:13" ht="22.5" thickBot="1" x14ac:dyDescent="0.3">
      <c r="B15" s="324"/>
      <c r="C15" s="325"/>
      <c r="D15" s="449"/>
      <c r="E15" s="316" t="s">
        <v>5</v>
      </c>
      <c r="F15" s="320">
        <v>300000</v>
      </c>
      <c r="G15" s="94"/>
      <c r="H15" s="95"/>
      <c r="I15" s="308">
        <f>C19-F19</f>
        <v>0</v>
      </c>
      <c r="J15" s="95"/>
      <c r="K15" s="97"/>
      <c r="L15" s="135"/>
      <c r="M15" s="136"/>
    </row>
    <row r="16" spans="2:13" ht="21.75" x14ac:dyDescent="0.25">
      <c r="B16" s="306" t="s">
        <v>34</v>
      </c>
      <c r="C16" s="307">
        <f>C10-C12-C13-C15</f>
        <v>850.61499999999978</v>
      </c>
      <c r="D16" s="449"/>
      <c r="E16" s="316" t="s">
        <v>15</v>
      </c>
      <c r="F16" s="320"/>
      <c r="G16" s="19"/>
      <c r="K16" s="97" t="s">
        <v>105</v>
      </c>
      <c r="L16" s="135" t="s">
        <v>119</v>
      </c>
      <c r="M16" s="136">
        <v>23420</v>
      </c>
    </row>
    <row r="17" spans="2:13" ht="21.75" x14ac:dyDescent="0.3">
      <c r="B17" s="324"/>
      <c r="C17" s="325"/>
      <c r="D17" s="449"/>
      <c r="E17" s="323"/>
      <c r="F17" s="326"/>
      <c r="G17" s="19"/>
      <c r="K17" s="97" t="s">
        <v>138</v>
      </c>
      <c r="L17" s="135" t="s">
        <v>139</v>
      </c>
      <c r="M17" s="136">
        <v>8000</v>
      </c>
    </row>
    <row r="18" spans="2:13" s="21" customFormat="1" ht="21.75" x14ac:dyDescent="0.3">
      <c r="B18" s="314"/>
      <c r="C18" s="318"/>
      <c r="D18" s="449"/>
      <c r="E18" s="316"/>
      <c r="F18" s="327"/>
      <c r="G18" s="20"/>
      <c r="K18" s="103"/>
      <c r="L18" s="136"/>
      <c r="M18" s="136"/>
    </row>
    <row r="19" spans="2:13" ht="21.75" x14ac:dyDescent="0.25">
      <c r="B19" s="314" t="s">
        <v>37</v>
      </c>
      <c r="C19" s="318">
        <f>C9+C10-C12-C15-C17</f>
        <v>2000850.615</v>
      </c>
      <c r="D19" s="449"/>
      <c r="E19" s="316" t="s">
        <v>3</v>
      </c>
      <c r="F19" s="320">
        <f>F9+F10+F11+F12+F13+F14+F16-F15+F17</f>
        <v>2000850.6150000002</v>
      </c>
      <c r="G19" s="19"/>
      <c r="K19" s="97" t="s">
        <v>141</v>
      </c>
      <c r="L19" s="136" t="s">
        <v>85</v>
      </c>
      <c r="M19" s="135">
        <v>2000</v>
      </c>
    </row>
    <row r="20" spans="2:13" ht="17.25" customHeight="1" thickBot="1" x14ac:dyDescent="0.3">
      <c r="B20" s="328"/>
      <c r="C20" s="329"/>
      <c r="D20" s="450"/>
      <c r="E20" s="330"/>
      <c r="F20" s="331"/>
      <c r="G20" s="19"/>
      <c r="K20" s="103"/>
      <c r="L20" s="103"/>
      <c r="M20" s="137"/>
    </row>
    <row r="21" spans="2:13" ht="23.25" hidden="1" customHeight="1" thickBot="1" x14ac:dyDescent="0.3">
      <c r="B21" s="442"/>
      <c r="C21" s="443"/>
      <c r="D21" s="443"/>
      <c r="E21" s="443"/>
      <c r="F21" s="444"/>
      <c r="G21" s="22"/>
      <c r="K21" s="138"/>
      <c r="L21" s="138"/>
      <c r="M21" s="138"/>
    </row>
    <row r="22" spans="2:13" x14ac:dyDescent="0.25">
      <c r="C22" s="8"/>
      <c r="D22" s="23"/>
      <c r="E22" s="13"/>
      <c r="G22" s="22"/>
      <c r="K22" s="67" t="s">
        <v>147</v>
      </c>
      <c r="L22" s="67" t="s">
        <v>148</v>
      </c>
      <c r="M22" s="67">
        <v>4250</v>
      </c>
    </row>
    <row r="23" spans="2:13" x14ac:dyDescent="0.25">
      <c r="C23" s="8"/>
      <c r="D23" s="23"/>
      <c r="E23" s="13"/>
      <c r="G23" s="22"/>
      <c r="K23" s="67" t="s">
        <v>149</v>
      </c>
      <c r="L23" s="67" t="s">
        <v>152</v>
      </c>
      <c r="M23" s="67">
        <v>1900</v>
      </c>
    </row>
    <row r="24" spans="2:13" x14ac:dyDescent="0.25">
      <c r="C24" s="8"/>
      <c r="D24" s="23"/>
      <c r="E24" s="13"/>
      <c r="G24" s="22"/>
      <c r="K24" s="67" t="s">
        <v>154</v>
      </c>
      <c r="L24" s="67" t="s">
        <v>156</v>
      </c>
      <c r="M24" s="67">
        <v>750</v>
      </c>
    </row>
    <row r="25" spans="2:13" x14ac:dyDescent="0.25">
      <c r="C25" s="8"/>
      <c r="D25" s="23"/>
      <c r="E25" s="13"/>
      <c r="G25" s="22"/>
      <c r="K25" s="67" t="s">
        <v>153</v>
      </c>
      <c r="L25" s="67" t="s">
        <v>150</v>
      </c>
      <c r="M25" s="67">
        <v>20000</v>
      </c>
    </row>
    <row r="26" spans="2:13" x14ac:dyDescent="0.25">
      <c r="C26" s="8"/>
      <c r="D26" s="23"/>
      <c r="G26" s="22"/>
      <c r="K26" s="246"/>
      <c r="L26" s="67"/>
      <c r="M26" s="67"/>
    </row>
    <row r="27" spans="2:13" x14ac:dyDescent="0.25">
      <c r="C27" s="8"/>
      <c r="D27" s="23"/>
      <c r="G27" s="22"/>
      <c r="K27" s="246" t="s">
        <v>157</v>
      </c>
      <c r="L27" s="67" t="s">
        <v>145</v>
      </c>
      <c r="M27" s="67">
        <v>4500</v>
      </c>
    </row>
    <row r="28" spans="2:13" x14ac:dyDescent="0.25">
      <c r="C28" s="8"/>
      <c r="D28" s="23"/>
      <c r="G28" s="22"/>
      <c r="K28" s="246"/>
      <c r="L28" s="67"/>
      <c r="M28" s="67"/>
    </row>
    <row r="29" spans="2:13" x14ac:dyDescent="0.25">
      <c r="D29" s="23"/>
      <c r="E29" s="5"/>
      <c r="F29" s="6"/>
      <c r="G29" s="22"/>
      <c r="K29" s="67" t="s">
        <v>160</v>
      </c>
      <c r="L29" s="67" t="s">
        <v>86</v>
      </c>
      <c r="M29" s="67">
        <v>3152</v>
      </c>
    </row>
    <row r="30" spans="2:13" x14ac:dyDescent="0.25">
      <c r="D30" s="14"/>
      <c r="E30" s="15"/>
      <c r="F30" s="16" t="s">
        <v>130</v>
      </c>
      <c r="G30" s="2"/>
      <c r="K30" s="67" t="s">
        <v>161</v>
      </c>
      <c r="L30" s="67" t="s">
        <v>86</v>
      </c>
      <c r="M30" s="67">
        <v>5023</v>
      </c>
    </row>
    <row r="31" spans="2:13" x14ac:dyDescent="0.25">
      <c r="D31" s="14"/>
      <c r="E31" s="15"/>
      <c r="F31" s="16"/>
      <c r="K31" s="67" t="s">
        <v>160</v>
      </c>
      <c r="L31" s="67" t="s">
        <v>145</v>
      </c>
      <c r="M31" s="67">
        <v>5000</v>
      </c>
    </row>
    <row r="32" spans="2:13" x14ac:dyDescent="0.25">
      <c r="D32" s="14"/>
      <c r="E32" s="15"/>
      <c r="F32" s="16"/>
      <c r="K32" s="67" t="s">
        <v>161</v>
      </c>
      <c r="L32" s="67" t="s">
        <v>145</v>
      </c>
      <c r="M32" s="67">
        <v>5000</v>
      </c>
    </row>
    <row r="33" spans="2:13" x14ac:dyDescent="0.25">
      <c r="B33" s="96"/>
      <c r="C33" s="8"/>
      <c r="D33" s="23"/>
      <c r="E33" s="11"/>
      <c r="F33" s="7"/>
      <c r="H33" s="1"/>
      <c r="I33" s="1"/>
      <c r="J33" s="1"/>
      <c r="K33" s="67"/>
      <c r="L33" s="67"/>
      <c r="M33" s="67"/>
    </row>
    <row r="34" spans="2:13" x14ac:dyDescent="0.25">
      <c r="B34" s="96"/>
      <c r="C34" s="8"/>
      <c r="D34" s="23"/>
      <c r="E34" s="7"/>
      <c r="F34" s="10"/>
      <c r="K34" s="67" t="s">
        <v>162</v>
      </c>
      <c r="L34" s="67" t="s">
        <v>163</v>
      </c>
      <c r="M34" s="67">
        <v>3000</v>
      </c>
    </row>
    <row r="35" spans="2:13" x14ac:dyDescent="0.25">
      <c r="C35" s="8"/>
      <c r="D35" s="23"/>
      <c r="E35" s="12"/>
      <c r="F35" s="8"/>
      <c r="K35" s="67" t="s">
        <v>164</v>
      </c>
      <c r="L35" s="67" t="s">
        <v>145</v>
      </c>
      <c r="M35" s="67">
        <v>5000</v>
      </c>
    </row>
    <row r="36" spans="2:13" x14ac:dyDescent="0.25">
      <c r="C36" s="8"/>
      <c r="D36" s="23"/>
      <c r="E36" s="7"/>
      <c r="F36" s="10"/>
      <c r="K36" s="67" t="s">
        <v>162</v>
      </c>
      <c r="L36" s="67" t="s">
        <v>145</v>
      </c>
      <c r="M36" s="67">
        <v>5000</v>
      </c>
    </row>
    <row r="37" spans="2:13" x14ac:dyDescent="0.25">
      <c r="C37" s="8"/>
      <c r="D37" s="23"/>
      <c r="E37" s="8"/>
      <c r="F37" s="8"/>
      <c r="K37" s="67" t="s">
        <v>165</v>
      </c>
      <c r="L37" s="67" t="s">
        <v>86</v>
      </c>
      <c r="M37" s="67">
        <v>4073</v>
      </c>
    </row>
    <row r="38" spans="2:13" x14ac:dyDescent="0.25">
      <c r="C38" s="8"/>
      <c r="D38" s="23"/>
      <c r="E38" s="7"/>
      <c r="F38" s="10"/>
      <c r="K38" s="67" t="s">
        <v>166</v>
      </c>
      <c r="L38" s="67" t="s">
        <v>86</v>
      </c>
      <c r="M38" s="67">
        <v>4150</v>
      </c>
    </row>
    <row r="39" spans="2:13" x14ac:dyDescent="0.25">
      <c r="K39" s="67" t="s">
        <v>167</v>
      </c>
      <c r="L39" s="67" t="s">
        <v>145</v>
      </c>
      <c r="M39" s="67">
        <v>9940</v>
      </c>
    </row>
    <row r="40" spans="2:13" x14ac:dyDescent="0.25">
      <c r="K40" s="67" t="s">
        <v>169</v>
      </c>
      <c r="L40" s="67" t="s">
        <v>145</v>
      </c>
      <c r="M40" s="67">
        <v>4500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67"/>
      <c r="L55" s="67"/>
      <c r="M55" s="67"/>
    </row>
    <row r="56" spans="2:13" x14ac:dyDescent="0.25">
      <c r="B56" s="18"/>
      <c r="C56" s="18"/>
      <c r="E56" s="18"/>
      <c r="F56" s="18"/>
      <c r="K56" s="431" t="s">
        <v>30</v>
      </c>
      <c r="L56" s="432"/>
      <c r="M56" s="332">
        <f>SUM(M10:M55)</f>
        <v>128008</v>
      </c>
    </row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</sheetData>
  <mergeCells count="9">
    <mergeCell ref="K56:L56"/>
    <mergeCell ref="B2:F2"/>
    <mergeCell ref="B4:F4"/>
    <mergeCell ref="K8:M8"/>
    <mergeCell ref="B21:F21"/>
    <mergeCell ref="B3:F3"/>
    <mergeCell ref="D7:D20"/>
    <mergeCell ref="B8:C8"/>
    <mergeCell ref="E8:F8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T27" sqref="T27"/>
    </sheetView>
  </sheetViews>
  <sheetFormatPr defaultRowHeight="15" x14ac:dyDescent="0.25"/>
  <cols>
    <col min="1" max="1" width="5.28515625" style="98" bestFit="1" customWidth="1"/>
    <col min="2" max="2" width="16.28515625" style="98" bestFit="1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6.7109375" style="98" hidden="1" customWidth="1"/>
    <col min="11" max="11" width="9.5703125" style="98" hidden="1" customWidth="1"/>
    <col min="12" max="13" width="13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8.28515625" style="98" bestFit="1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61" t="s">
        <v>9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</row>
    <row r="2" spans="1:22" ht="15" customHeight="1" x14ac:dyDescent="0.25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</row>
    <row r="3" spans="1:22" s="99" customFormat="1" ht="18" customHeight="1" x14ac:dyDescent="0.25">
      <c r="A3" s="462" t="s">
        <v>40</v>
      </c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2"/>
      <c r="O3" s="462"/>
      <c r="P3" s="462"/>
      <c r="Q3" s="462"/>
    </row>
    <row r="4" spans="1:22" s="99" customFormat="1" ht="18" customHeight="1" thickBot="1" x14ac:dyDescent="0.3">
      <c r="A4" s="463" t="s">
        <v>16</v>
      </c>
      <c r="B4" s="463"/>
      <c r="C4" s="463"/>
      <c r="D4" s="463"/>
      <c r="E4" s="463"/>
      <c r="F4" s="463"/>
      <c r="G4" s="463"/>
      <c r="H4" s="463"/>
      <c r="I4" s="463"/>
      <c r="J4" s="463"/>
      <c r="K4" s="463"/>
      <c r="L4" s="463"/>
      <c r="M4" s="463"/>
      <c r="N4" s="463"/>
      <c r="O4" s="463"/>
      <c r="P4" s="463"/>
      <c r="Q4" s="463"/>
      <c r="U4" s="99">
        <v>2455</v>
      </c>
    </row>
    <row r="5" spans="1:22" s="99" customFormat="1" ht="18" customHeight="1" thickBot="1" x14ac:dyDescent="0.3">
      <c r="A5" s="468" t="s">
        <v>234</v>
      </c>
      <c r="B5" s="469"/>
      <c r="C5" s="470"/>
      <c r="D5" s="289" t="s">
        <v>41</v>
      </c>
      <c r="E5" s="289"/>
      <c r="F5" s="464" t="s">
        <v>62</v>
      </c>
      <c r="G5" s="465"/>
      <c r="H5" s="465"/>
      <c r="I5" s="465"/>
      <c r="J5" s="465"/>
      <c r="K5" s="465"/>
      <c r="L5" s="465"/>
      <c r="M5" s="465"/>
      <c r="N5" s="465"/>
      <c r="O5" s="465"/>
      <c r="P5" s="465"/>
      <c r="Q5" s="466"/>
      <c r="T5" s="458" t="s">
        <v>89</v>
      </c>
      <c r="U5" s="459"/>
      <c r="V5" s="460"/>
    </row>
    <row r="6" spans="1:22" s="283" customFormat="1" ht="18" customHeight="1" x14ac:dyDescent="0.25">
      <c r="A6" s="301" t="s">
        <v>42</v>
      </c>
      <c r="B6" s="282" t="s">
        <v>63</v>
      </c>
      <c r="C6" s="302" t="s">
        <v>64</v>
      </c>
      <c r="D6" s="300" t="s">
        <v>43</v>
      </c>
      <c r="E6" s="287" t="s">
        <v>44</v>
      </c>
      <c r="F6" s="294" t="s">
        <v>45</v>
      </c>
      <c r="G6" s="286" t="s">
        <v>46</v>
      </c>
      <c r="H6" s="286" t="s">
        <v>47</v>
      </c>
      <c r="I6" s="286" t="s">
        <v>48</v>
      </c>
      <c r="J6" s="282" t="s">
        <v>49</v>
      </c>
      <c r="K6" s="282" t="s">
        <v>50</v>
      </c>
      <c r="L6" s="282" t="s">
        <v>51</v>
      </c>
      <c r="M6" s="287" t="s">
        <v>52</v>
      </c>
      <c r="N6" s="288" t="s">
        <v>53</v>
      </c>
      <c r="O6" s="288" t="s">
        <v>54</v>
      </c>
      <c r="P6" s="288" t="s">
        <v>55</v>
      </c>
      <c r="Q6" s="295" t="s">
        <v>65</v>
      </c>
      <c r="T6" s="284" t="s">
        <v>11</v>
      </c>
      <c r="U6" s="284" t="s">
        <v>87</v>
      </c>
      <c r="V6" s="284" t="s">
        <v>38</v>
      </c>
    </row>
    <row r="7" spans="1:22" ht="18" customHeight="1" x14ac:dyDescent="0.25">
      <c r="A7" s="126">
        <v>1</v>
      </c>
      <c r="B7" s="117"/>
      <c r="C7" s="142"/>
      <c r="D7" s="105"/>
      <c r="E7" s="290"/>
      <c r="F7" s="296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297"/>
      <c r="T7" s="136" t="s">
        <v>88</v>
      </c>
      <c r="U7" s="136">
        <v>129</v>
      </c>
      <c r="V7" s="136">
        <f>U7*191</f>
        <v>24639</v>
      </c>
    </row>
    <row r="8" spans="1:22" ht="18" customHeight="1" x14ac:dyDescent="0.25">
      <c r="A8" s="126">
        <v>2</v>
      </c>
      <c r="B8" s="117" t="s">
        <v>66</v>
      </c>
      <c r="C8" s="142" t="s">
        <v>67</v>
      </c>
      <c r="D8" s="105"/>
      <c r="E8" s="290"/>
      <c r="F8" s="296"/>
      <c r="G8" s="118"/>
      <c r="H8" s="118"/>
      <c r="I8" s="118"/>
      <c r="J8" s="118"/>
      <c r="K8" s="121"/>
      <c r="L8" s="118"/>
      <c r="M8" s="119"/>
      <c r="N8" s="120">
        <v>175</v>
      </c>
      <c r="O8" s="120">
        <v>10</v>
      </c>
      <c r="P8" s="120">
        <v>6</v>
      </c>
      <c r="Q8" s="297"/>
      <c r="T8" s="136" t="s">
        <v>84</v>
      </c>
      <c r="U8" s="136">
        <v>196</v>
      </c>
      <c r="V8" s="136">
        <f t="shared" ref="V8:V16" si="0">U8*191</f>
        <v>37436</v>
      </c>
    </row>
    <row r="9" spans="1:22" ht="18" customHeight="1" x14ac:dyDescent="0.25">
      <c r="A9" s="104">
        <v>3</v>
      </c>
      <c r="B9" s="117" t="s">
        <v>68</v>
      </c>
      <c r="C9" s="142" t="s">
        <v>69</v>
      </c>
      <c r="D9" s="105"/>
      <c r="E9" s="290"/>
      <c r="F9" s="296"/>
      <c r="G9" s="118"/>
      <c r="H9" s="118"/>
      <c r="I9" s="118"/>
      <c r="J9" s="122"/>
      <c r="K9" s="122"/>
      <c r="L9" s="118"/>
      <c r="M9" s="119"/>
      <c r="N9" s="120">
        <v>152</v>
      </c>
      <c r="O9" s="120">
        <v>5</v>
      </c>
      <c r="P9" s="120">
        <v>56</v>
      </c>
      <c r="Q9" s="297"/>
      <c r="R9" s="99"/>
      <c r="T9" s="136" t="s">
        <v>108</v>
      </c>
      <c r="U9" s="136">
        <v>248</v>
      </c>
      <c r="V9" s="136">
        <f t="shared" si="0"/>
        <v>47368</v>
      </c>
    </row>
    <row r="10" spans="1:22" ht="18" customHeight="1" x14ac:dyDescent="0.25">
      <c r="A10" s="123">
        <v>4</v>
      </c>
      <c r="B10" s="117" t="s">
        <v>70</v>
      </c>
      <c r="C10" s="142" t="s">
        <v>112</v>
      </c>
      <c r="D10" s="105"/>
      <c r="E10" s="290"/>
      <c r="F10" s="296"/>
      <c r="G10" s="118"/>
      <c r="H10" s="118"/>
      <c r="I10" s="118"/>
      <c r="J10" s="122"/>
      <c r="K10" s="122"/>
      <c r="L10" s="118"/>
      <c r="M10" s="119"/>
      <c r="N10" s="120">
        <v>190</v>
      </c>
      <c r="O10" s="124"/>
      <c r="P10" s="120">
        <v>65</v>
      </c>
      <c r="Q10" s="125"/>
      <c r="T10" s="136" t="s">
        <v>109</v>
      </c>
      <c r="U10" s="136">
        <v>237</v>
      </c>
      <c r="V10" s="136">
        <f t="shared" si="0"/>
        <v>45267</v>
      </c>
    </row>
    <row r="11" spans="1:22" ht="18" customHeight="1" x14ac:dyDescent="0.25">
      <c r="A11" s="104"/>
      <c r="B11" s="117"/>
      <c r="C11" s="142"/>
      <c r="D11" s="105"/>
      <c r="E11" s="290"/>
      <c r="F11" s="296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S11" s="98" t="s">
        <v>131</v>
      </c>
      <c r="T11" s="136" t="s">
        <v>117</v>
      </c>
      <c r="U11" s="136">
        <v>262</v>
      </c>
      <c r="V11" s="136">
        <f t="shared" si="0"/>
        <v>50042</v>
      </c>
    </row>
    <row r="12" spans="1:22" ht="18" customHeight="1" x14ac:dyDescent="0.25">
      <c r="A12" s="126">
        <v>6</v>
      </c>
      <c r="B12" s="117" t="s">
        <v>72</v>
      </c>
      <c r="C12" s="142" t="s">
        <v>59</v>
      </c>
      <c r="D12" s="105"/>
      <c r="E12" s="290"/>
      <c r="F12" s="296">
        <v>200</v>
      </c>
      <c r="G12" s="118">
        <v>200</v>
      </c>
      <c r="H12" s="122">
        <v>200</v>
      </c>
      <c r="I12" s="118"/>
      <c r="J12" s="122"/>
      <c r="K12" s="122"/>
      <c r="L12" s="118"/>
      <c r="M12" s="119"/>
      <c r="N12" s="120">
        <v>40</v>
      </c>
      <c r="O12" s="120">
        <v>15</v>
      </c>
      <c r="P12" s="120"/>
      <c r="Q12" s="125"/>
      <c r="T12" s="359" t="s">
        <v>126</v>
      </c>
      <c r="U12" s="359">
        <v>478</v>
      </c>
      <c r="V12" s="359">
        <f t="shared" si="0"/>
        <v>91298</v>
      </c>
    </row>
    <row r="13" spans="1:22" ht="18" customHeight="1" x14ac:dyDescent="0.25">
      <c r="A13" s="104">
        <v>7</v>
      </c>
      <c r="B13" s="117" t="s">
        <v>73</v>
      </c>
      <c r="C13" s="142" t="s">
        <v>60</v>
      </c>
      <c r="D13" s="105"/>
      <c r="E13" s="290"/>
      <c r="F13" s="296">
        <v>100</v>
      </c>
      <c r="G13" s="118">
        <v>370</v>
      </c>
      <c r="H13" s="118">
        <v>250</v>
      </c>
      <c r="I13" s="118"/>
      <c r="J13" s="122"/>
      <c r="K13" s="122"/>
      <c r="L13" s="118"/>
      <c r="M13" s="119"/>
      <c r="N13" s="120">
        <v>18</v>
      </c>
      <c r="O13" s="120">
        <v>13</v>
      </c>
      <c r="P13" s="120"/>
      <c r="Q13" s="125"/>
      <c r="T13" s="136" t="s">
        <v>132</v>
      </c>
      <c r="U13" s="136">
        <v>497</v>
      </c>
      <c r="V13" s="136">
        <f t="shared" si="0"/>
        <v>94927</v>
      </c>
    </row>
    <row r="14" spans="1:22" ht="18" customHeight="1" x14ac:dyDescent="0.25">
      <c r="A14" s="126">
        <v>8</v>
      </c>
      <c r="B14" s="117" t="s">
        <v>74</v>
      </c>
      <c r="C14" s="142" t="s">
        <v>61</v>
      </c>
      <c r="D14" s="105"/>
      <c r="E14" s="290"/>
      <c r="F14" s="296">
        <v>130</v>
      </c>
      <c r="G14" s="118">
        <v>520</v>
      </c>
      <c r="H14" s="122">
        <v>300</v>
      </c>
      <c r="I14" s="118"/>
      <c r="J14" s="122"/>
      <c r="K14" s="122"/>
      <c r="L14" s="118"/>
      <c r="M14" s="119"/>
      <c r="N14" s="120">
        <v>19</v>
      </c>
      <c r="O14" s="120">
        <v>5</v>
      </c>
      <c r="P14" s="120">
        <v>10</v>
      </c>
      <c r="Q14" s="125"/>
      <c r="T14" s="136" t="s">
        <v>136</v>
      </c>
      <c r="U14" s="136">
        <v>477</v>
      </c>
      <c r="V14" s="136">
        <f t="shared" si="0"/>
        <v>91107</v>
      </c>
    </row>
    <row r="15" spans="1:22" ht="18" customHeight="1" x14ac:dyDescent="0.25">
      <c r="A15" s="104">
        <v>9</v>
      </c>
      <c r="B15" s="117" t="s">
        <v>75</v>
      </c>
      <c r="C15" s="303" t="s">
        <v>56</v>
      </c>
      <c r="D15" s="105"/>
      <c r="E15" s="290"/>
      <c r="F15" s="296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03" t="s">
        <v>146</v>
      </c>
      <c r="U15" s="103">
        <v>60</v>
      </c>
      <c r="V15" s="136">
        <f t="shared" si="0"/>
        <v>11460</v>
      </c>
    </row>
    <row r="16" spans="1:22" ht="18" customHeight="1" x14ac:dyDescent="0.25">
      <c r="A16" s="126"/>
      <c r="B16" s="117" t="s">
        <v>142</v>
      </c>
      <c r="C16" s="142" t="s">
        <v>143</v>
      </c>
      <c r="D16" s="105"/>
      <c r="E16" s="290"/>
      <c r="F16" s="296"/>
      <c r="G16" s="118"/>
      <c r="H16" s="118"/>
      <c r="I16" s="118"/>
      <c r="J16" s="122"/>
      <c r="K16" s="122"/>
      <c r="L16" s="118"/>
      <c r="M16" s="119"/>
      <c r="N16" s="120">
        <v>10</v>
      </c>
      <c r="O16" s="120"/>
      <c r="P16" s="120"/>
      <c r="Q16" s="125"/>
      <c r="T16" s="189" t="s">
        <v>166</v>
      </c>
      <c r="U16" s="189">
        <v>349</v>
      </c>
      <c r="V16" s="189">
        <f t="shared" si="0"/>
        <v>66659</v>
      </c>
    </row>
    <row r="17" spans="1:22" ht="18.75" x14ac:dyDescent="0.25">
      <c r="A17" s="104">
        <v>11</v>
      </c>
      <c r="B17" s="117" t="s">
        <v>77</v>
      </c>
      <c r="C17" s="303" t="s">
        <v>57</v>
      </c>
      <c r="D17" s="105"/>
      <c r="E17" s="290"/>
      <c r="F17" s="296">
        <v>180</v>
      </c>
      <c r="G17" s="118">
        <v>280</v>
      </c>
      <c r="H17" s="122">
        <v>310</v>
      </c>
      <c r="I17" s="118">
        <v>20</v>
      </c>
      <c r="J17" s="122"/>
      <c r="K17" s="122"/>
      <c r="L17" s="118"/>
      <c r="M17" s="119"/>
      <c r="N17" s="120">
        <v>19</v>
      </c>
      <c r="O17" s="120">
        <v>21</v>
      </c>
      <c r="P17" s="120">
        <v>12</v>
      </c>
      <c r="Q17" s="125"/>
      <c r="T17" s="190" t="s">
        <v>30</v>
      </c>
      <c r="U17" s="190">
        <f>SUM(U7:U16)</f>
        <v>2933</v>
      </c>
      <c r="V17" s="190">
        <f>SUM(V7:V16)</f>
        <v>560203</v>
      </c>
    </row>
    <row r="18" spans="1:22" ht="18.75" x14ac:dyDescent="0.25">
      <c r="A18" s="104">
        <v>12</v>
      </c>
      <c r="B18" s="117" t="s">
        <v>120</v>
      </c>
      <c r="C18" s="303" t="s">
        <v>144</v>
      </c>
      <c r="D18" s="105"/>
      <c r="E18" s="290"/>
      <c r="F18" s="296"/>
      <c r="G18" s="118"/>
      <c r="H18" s="122"/>
      <c r="I18" s="118"/>
      <c r="J18" s="122"/>
      <c r="K18" s="122"/>
      <c r="L18" s="118"/>
      <c r="M18" s="119"/>
      <c r="N18" s="120"/>
      <c r="O18" s="120"/>
      <c r="P18" s="120">
        <v>50</v>
      </c>
      <c r="Q18" s="125"/>
      <c r="T18" s="49"/>
      <c r="U18" s="49"/>
      <c r="V18" s="49"/>
    </row>
    <row r="19" spans="1:22" ht="18.75" x14ac:dyDescent="0.25">
      <c r="A19" s="126">
        <v>13</v>
      </c>
      <c r="B19" s="117" t="s">
        <v>211</v>
      </c>
      <c r="C19" s="142" t="s">
        <v>210</v>
      </c>
      <c r="D19" s="105"/>
      <c r="E19" s="290"/>
      <c r="F19" s="296">
        <v>120</v>
      </c>
      <c r="G19" s="118">
        <v>100</v>
      </c>
      <c r="H19" s="118">
        <v>100</v>
      </c>
      <c r="I19" s="118"/>
      <c r="J19" s="122"/>
      <c r="K19" s="122"/>
      <c r="L19" s="118"/>
      <c r="M19" s="119"/>
      <c r="N19" s="120">
        <v>11</v>
      </c>
      <c r="O19" s="120">
        <v>4</v>
      </c>
      <c r="P19" s="120"/>
      <c r="Q19" s="125"/>
      <c r="T19" s="467" t="s">
        <v>111</v>
      </c>
      <c r="U19" s="467"/>
      <c r="V19" s="467"/>
    </row>
    <row r="20" spans="1:22" ht="18.75" x14ac:dyDescent="0.25">
      <c r="A20" s="104">
        <v>14</v>
      </c>
      <c r="B20" s="117" t="s">
        <v>121</v>
      </c>
      <c r="C20" s="304" t="s">
        <v>158</v>
      </c>
      <c r="D20" s="128"/>
      <c r="E20" s="291"/>
      <c r="F20" s="296"/>
      <c r="G20" s="118"/>
      <c r="H20" s="118">
        <v>200</v>
      </c>
      <c r="I20" s="118"/>
      <c r="J20" s="122"/>
      <c r="K20" s="122"/>
      <c r="L20" s="118"/>
      <c r="M20" s="119"/>
      <c r="N20" s="120">
        <v>15</v>
      </c>
      <c r="O20" s="120"/>
      <c r="P20" s="120">
        <v>5</v>
      </c>
      <c r="Q20" s="125"/>
      <c r="S20" s="98" t="s">
        <v>69</v>
      </c>
      <c r="T20" s="189" t="s">
        <v>100</v>
      </c>
      <c r="U20" s="189">
        <v>3</v>
      </c>
      <c r="V20" s="189">
        <v>546</v>
      </c>
    </row>
    <row r="21" spans="1:22" ht="18.75" x14ac:dyDescent="0.25">
      <c r="A21" s="104">
        <v>15</v>
      </c>
      <c r="B21" s="117" t="s">
        <v>123</v>
      </c>
      <c r="C21" s="142" t="s">
        <v>122</v>
      </c>
      <c r="D21" s="128"/>
      <c r="E21" s="291"/>
      <c r="F21" s="296"/>
      <c r="G21" s="118"/>
      <c r="H21" s="118"/>
      <c r="I21" s="118"/>
      <c r="J21" s="122"/>
      <c r="K21" s="122"/>
      <c r="L21" s="118"/>
      <c r="M21" s="119"/>
      <c r="N21" s="120"/>
      <c r="O21" s="120"/>
      <c r="P21" s="120"/>
      <c r="Q21" s="125"/>
      <c r="S21" s="98" t="s">
        <v>110</v>
      </c>
      <c r="T21" s="189" t="s">
        <v>102</v>
      </c>
      <c r="U21" s="189">
        <v>6</v>
      </c>
      <c r="V21" s="189">
        <v>1092</v>
      </c>
    </row>
    <row r="22" spans="1:22" ht="18.75" x14ac:dyDescent="0.25">
      <c r="A22" s="126">
        <v>16</v>
      </c>
      <c r="B22" s="117" t="s">
        <v>124</v>
      </c>
      <c r="C22" s="142" t="s">
        <v>133</v>
      </c>
      <c r="D22" s="128"/>
      <c r="E22" s="291"/>
      <c r="F22" s="296">
        <v>60</v>
      </c>
      <c r="G22" s="118">
        <v>70</v>
      </c>
      <c r="H22" s="122">
        <v>150</v>
      </c>
      <c r="I22" s="118"/>
      <c r="J22" s="122"/>
      <c r="K22" s="122"/>
      <c r="L22" s="118"/>
      <c r="M22" s="119"/>
      <c r="N22" s="120">
        <v>3</v>
      </c>
      <c r="O22" s="120">
        <v>10</v>
      </c>
      <c r="P22" s="120">
        <v>3</v>
      </c>
      <c r="Q22" s="125"/>
      <c r="T22" s="245" t="s">
        <v>30</v>
      </c>
      <c r="U22" s="245">
        <f>U20+U21</f>
        <v>9</v>
      </c>
      <c r="V22" s="245">
        <f>V20+V21</f>
        <v>1638</v>
      </c>
    </row>
    <row r="23" spans="1:22" ht="18.75" x14ac:dyDescent="0.25">
      <c r="A23" s="104">
        <v>17</v>
      </c>
      <c r="B23" s="117" t="s">
        <v>76</v>
      </c>
      <c r="C23" s="305" t="s">
        <v>58</v>
      </c>
      <c r="D23" s="128"/>
      <c r="E23" s="291"/>
      <c r="F23" s="296"/>
      <c r="G23" s="118"/>
      <c r="H23" s="122"/>
      <c r="I23" s="118"/>
      <c r="J23" s="122"/>
      <c r="K23" s="122"/>
      <c r="L23" s="118"/>
      <c r="M23" s="119"/>
      <c r="N23" s="120"/>
      <c r="O23" s="120"/>
      <c r="P23" s="120"/>
      <c r="Q23" s="125"/>
      <c r="T23" s="189" t="s">
        <v>118</v>
      </c>
      <c r="U23" s="189">
        <v>10</v>
      </c>
      <c r="V23" s="189">
        <v>1820</v>
      </c>
    </row>
    <row r="24" spans="1:22" ht="18.75" x14ac:dyDescent="0.25">
      <c r="A24" s="104">
        <v>18</v>
      </c>
      <c r="B24" s="117" t="s">
        <v>125</v>
      </c>
      <c r="C24" s="142" t="s">
        <v>120</v>
      </c>
      <c r="D24" s="128"/>
      <c r="E24" s="291"/>
      <c r="F24" s="296"/>
      <c r="G24" s="118"/>
      <c r="H24" s="118"/>
      <c r="I24" s="118"/>
      <c r="J24" s="122"/>
      <c r="K24" s="122"/>
      <c r="L24" s="118"/>
      <c r="M24" s="119"/>
      <c r="N24" s="120"/>
      <c r="O24" s="120"/>
      <c r="P24" s="120"/>
      <c r="Q24" s="125"/>
      <c r="T24" s="189"/>
      <c r="U24" s="189"/>
      <c r="V24" s="189">
        <f>V22+V23</f>
        <v>3458</v>
      </c>
    </row>
    <row r="25" spans="1:22" ht="18.75" x14ac:dyDescent="0.25">
      <c r="A25" s="126">
        <v>19</v>
      </c>
      <c r="B25" s="117"/>
      <c r="C25" s="142" t="s">
        <v>134</v>
      </c>
      <c r="D25" s="128"/>
      <c r="E25" s="291"/>
      <c r="F25" s="296"/>
      <c r="G25" s="118"/>
      <c r="H25" s="122"/>
      <c r="I25" s="118"/>
      <c r="J25" s="122"/>
      <c r="K25" s="122"/>
      <c r="L25" s="118"/>
      <c r="M25" s="119"/>
      <c r="N25" s="120"/>
      <c r="O25" s="120"/>
      <c r="P25" s="120"/>
      <c r="Q25" s="125"/>
    </row>
    <row r="26" spans="1:22" ht="18.75" x14ac:dyDescent="0.25">
      <c r="A26" s="104">
        <v>20</v>
      </c>
      <c r="B26" s="117"/>
      <c r="C26" s="143" t="s">
        <v>140</v>
      </c>
      <c r="D26" s="128"/>
      <c r="E26" s="292"/>
      <c r="F26" s="298"/>
      <c r="G26" s="133"/>
      <c r="H26" s="133"/>
      <c r="I26" s="118"/>
      <c r="J26" s="118"/>
      <c r="K26" s="118"/>
      <c r="L26" s="118"/>
      <c r="M26" s="119"/>
      <c r="N26" s="120">
        <v>10</v>
      </c>
      <c r="O26" s="120">
        <v>5</v>
      </c>
      <c r="P26" s="120">
        <v>5</v>
      </c>
      <c r="Q26" s="125" t="s">
        <v>207</v>
      </c>
    </row>
    <row r="27" spans="1:22" ht="18.75" x14ac:dyDescent="0.25">
      <c r="A27" s="104">
        <v>21</v>
      </c>
      <c r="B27" s="117"/>
      <c r="C27" s="143" t="s">
        <v>151</v>
      </c>
      <c r="D27" s="134"/>
      <c r="E27" s="292"/>
      <c r="F27" s="298"/>
      <c r="G27" s="133"/>
      <c r="H27" s="133"/>
      <c r="I27" s="118"/>
      <c r="J27" s="118"/>
      <c r="K27" s="118"/>
      <c r="L27" s="118"/>
      <c r="M27" s="119"/>
      <c r="N27" s="120">
        <v>23</v>
      </c>
      <c r="O27" s="120"/>
      <c r="P27" s="120">
        <v>2</v>
      </c>
      <c r="Q27" s="125"/>
    </row>
    <row r="28" spans="1:22" ht="19.5" thickBot="1" x14ac:dyDescent="0.3">
      <c r="A28" s="126">
        <v>22</v>
      </c>
      <c r="B28" s="117"/>
      <c r="C28" s="143" t="s">
        <v>71</v>
      </c>
      <c r="D28" s="134"/>
      <c r="E28" s="292"/>
      <c r="F28" s="298"/>
      <c r="G28" s="118"/>
      <c r="H28" s="118"/>
      <c r="I28" s="118"/>
      <c r="J28" s="118"/>
      <c r="K28" s="118"/>
      <c r="L28" s="118"/>
      <c r="M28" s="119"/>
      <c r="N28" s="120">
        <v>48</v>
      </c>
      <c r="O28" s="120">
        <v>3</v>
      </c>
      <c r="P28" s="120">
        <v>2</v>
      </c>
      <c r="Q28" s="125"/>
    </row>
    <row r="29" spans="1:22" s="109" customFormat="1" ht="16.5" thickBot="1" x14ac:dyDescent="0.3">
      <c r="A29" s="455" t="s">
        <v>33</v>
      </c>
      <c r="B29" s="456"/>
      <c r="C29" s="457"/>
      <c r="D29" s="140">
        <f t="shared" ref="D29:P29" si="1">SUM(D7:D28)</f>
        <v>0</v>
      </c>
      <c r="E29" s="293">
        <f t="shared" si="1"/>
        <v>0</v>
      </c>
      <c r="F29" s="299">
        <f t="shared" si="1"/>
        <v>790</v>
      </c>
      <c r="G29" s="140">
        <f t="shared" si="1"/>
        <v>1540</v>
      </c>
      <c r="H29" s="140">
        <f t="shared" si="1"/>
        <v>1510</v>
      </c>
      <c r="I29" s="140">
        <f t="shared" si="1"/>
        <v>20</v>
      </c>
      <c r="J29" s="140">
        <f t="shared" si="1"/>
        <v>0</v>
      </c>
      <c r="K29" s="140">
        <f t="shared" si="1"/>
        <v>0</v>
      </c>
      <c r="L29" s="140">
        <f t="shared" si="1"/>
        <v>0</v>
      </c>
      <c r="M29" s="140">
        <f t="shared" si="1"/>
        <v>0</v>
      </c>
      <c r="N29" s="140">
        <f t="shared" si="1"/>
        <v>733</v>
      </c>
      <c r="O29" s="140">
        <f t="shared" si="1"/>
        <v>91</v>
      </c>
      <c r="P29" s="140">
        <f t="shared" si="1"/>
        <v>216</v>
      </c>
      <c r="Q29" s="141"/>
    </row>
    <row r="30" spans="1:22" ht="15.75" x14ac:dyDescent="0.25">
      <c r="A30" s="49"/>
      <c r="B30" s="49"/>
      <c r="C30" s="49"/>
      <c r="D30" s="110"/>
      <c r="F30" s="49"/>
      <c r="G30" s="49"/>
      <c r="H30" s="49"/>
      <c r="I30" s="49"/>
    </row>
    <row r="31" spans="1:22" ht="15.75" x14ac:dyDescent="0.25">
      <c r="A31" s="49"/>
      <c r="B31" s="49"/>
      <c r="C31" s="39"/>
      <c r="D31" s="111"/>
      <c r="F31" s="112"/>
      <c r="G31" s="112"/>
      <c r="H31" s="112"/>
      <c r="I31" s="112"/>
      <c r="J31" s="49"/>
      <c r="K31" s="49"/>
    </row>
    <row r="32" spans="1:22" x14ac:dyDescent="0.25">
      <c r="A32" s="49"/>
      <c r="B32" s="49"/>
      <c r="C32" s="39"/>
      <c r="D32" s="39"/>
      <c r="F32" s="49"/>
      <c r="G32" s="49"/>
      <c r="I32" s="49"/>
    </row>
    <row r="33" spans="1:9" x14ac:dyDescent="0.25">
      <c r="A33" s="49"/>
      <c r="B33" s="49"/>
      <c r="C33" s="39"/>
      <c r="D33" s="113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  <c r="F35" s="49"/>
      <c r="G35" s="49"/>
      <c r="I35" s="49"/>
    </row>
    <row r="36" spans="1:9" x14ac:dyDescent="0.25">
      <c r="A36" s="49"/>
      <c r="B36" s="49"/>
      <c r="C36" s="39"/>
      <c r="D36" s="39"/>
    </row>
    <row r="37" spans="1:9" x14ac:dyDescent="0.25">
      <c r="A37" s="114"/>
      <c r="B37" s="114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39"/>
      <c r="D42" s="3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A62" s="49"/>
      <c r="B62" s="49"/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workbookViewId="0">
      <selection activeCell="O12" sqref="O12"/>
    </sheetView>
  </sheetViews>
  <sheetFormatPr defaultRowHeight="15" x14ac:dyDescent="0.25"/>
  <cols>
    <col min="1" max="1" width="4.28515625" style="98" bestFit="1" customWidth="1"/>
    <col min="2" max="2" width="15.42578125" style="98" customWidth="1"/>
    <col min="3" max="3" width="9.570312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4.42578125" style="98" customWidth="1"/>
    <col min="8" max="8" width="13.42578125" style="98" customWidth="1"/>
    <col min="9" max="9" width="18.42578125" style="98" customWidth="1"/>
    <col min="10" max="10" width="10.42578125" style="98" hidden="1" customWidth="1"/>
    <col min="11" max="13" width="0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5.140625" style="98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61" t="s">
        <v>9</v>
      </c>
      <c r="B1" s="461"/>
      <c r="C1" s="461"/>
      <c r="D1" s="461"/>
      <c r="E1" s="461"/>
      <c r="F1" s="461"/>
      <c r="G1" s="461"/>
      <c r="H1" s="461"/>
      <c r="I1" s="461"/>
      <c r="J1" s="241"/>
      <c r="K1" s="241"/>
      <c r="L1" s="241"/>
      <c r="M1" s="241"/>
      <c r="N1" s="241"/>
      <c r="O1" s="241"/>
      <c r="P1" s="241"/>
      <c r="Q1" s="241"/>
    </row>
    <row r="2" spans="1:22" ht="15" customHeight="1" x14ac:dyDescent="0.25">
      <c r="A2" s="461"/>
      <c r="B2" s="461"/>
      <c r="C2" s="461"/>
      <c r="D2" s="461"/>
      <c r="E2" s="461"/>
      <c r="F2" s="461"/>
      <c r="G2" s="461"/>
      <c r="H2" s="461"/>
      <c r="I2" s="461"/>
      <c r="J2" s="241"/>
      <c r="K2" s="241"/>
      <c r="L2" s="241"/>
      <c r="M2" s="241"/>
      <c r="N2" s="241"/>
      <c r="O2" s="241"/>
      <c r="P2" s="241"/>
      <c r="Q2" s="241"/>
    </row>
    <row r="3" spans="1:22" s="99" customFormat="1" ht="18" customHeight="1" x14ac:dyDescent="0.25">
      <c r="A3" s="462" t="s">
        <v>40</v>
      </c>
      <c r="B3" s="462"/>
      <c r="C3" s="462"/>
      <c r="D3" s="462"/>
      <c r="E3" s="462"/>
      <c r="F3" s="462"/>
      <c r="G3" s="462"/>
      <c r="H3" s="462"/>
      <c r="I3" s="462"/>
      <c r="J3" s="242"/>
      <c r="K3" s="242"/>
      <c r="L3" s="242"/>
      <c r="M3" s="242"/>
      <c r="N3" s="242"/>
      <c r="O3" s="242"/>
      <c r="P3" s="242"/>
      <c r="Q3" s="242"/>
    </row>
    <row r="4" spans="1:22" s="99" customFormat="1" ht="18" customHeight="1" x14ac:dyDescent="0.25">
      <c r="A4" s="463" t="s">
        <v>16</v>
      </c>
      <c r="B4" s="463"/>
      <c r="C4" s="463"/>
      <c r="D4" s="463"/>
      <c r="E4" s="463"/>
      <c r="F4" s="463"/>
      <c r="G4" s="463"/>
      <c r="H4" s="463"/>
      <c r="I4" s="463"/>
      <c r="J4" s="392"/>
      <c r="K4" s="392"/>
      <c r="L4" s="392"/>
      <c r="M4" s="392"/>
      <c r="N4" s="392"/>
      <c r="O4" s="392"/>
      <c r="P4" s="392"/>
      <c r="Q4" s="392"/>
    </row>
    <row r="5" spans="1:22" s="99" customFormat="1" ht="18" customHeight="1" x14ac:dyDescent="0.25">
      <c r="A5" s="474" t="s">
        <v>231</v>
      </c>
      <c r="B5" s="475"/>
      <c r="C5" s="475"/>
      <c r="D5" s="475"/>
      <c r="E5" s="475"/>
      <c r="F5" s="475"/>
      <c r="G5" s="475"/>
      <c r="H5" s="475"/>
      <c r="I5" s="475"/>
      <c r="J5" s="391"/>
      <c r="K5" s="391"/>
      <c r="L5" s="391"/>
      <c r="M5" s="391"/>
      <c r="N5" s="391"/>
      <c r="O5" s="391"/>
      <c r="P5" s="391"/>
      <c r="Q5" s="391"/>
    </row>
    <row r="6" spans="1:22" s="99" customFormat="1" ht="18" customHeight="1" x14ac:dyDescent="0.25">
      <c r="A6" s="290" t="s">
        <v>229</v>
      </c>
      <c r="B6" s="101" t="s">
        <v>11</v>
      </c>
      <c r="C6" s="101" t="s">
        <v>95</v>
      </c>
      <c r="D6" s="101"/>
      <c r="E6" s="101"/>
      <c r="F6" s="101" t="s">
        <v>55</v>
      </c>
      <c r="G6" s="101" t="s">
        <v>230</v>
      </c>
      <c r="H6" s="101" t="s">
        <v>30</v>
      </c>
      <c r="I6" s="101" t="s">
        <v>98</v>
      </c>
      <c r="J6" s="395"/>
      <c r="K6" s="395"/>
      <c r="L6" s="395"/>
      <c r="M6" s="402"/>
      <c r="N6" s="392"/>
      <c r="O6" s="392"/>
      <c r="P6" s="392"/>
      <c r="Q6" s="392"/>
      <c r="T6" s="458" t="s">
        <v>89</v>
      </c>
      <c r="U6" s="459"/>
      <c r="V6" s="460"/>
    </row>
    <row r="7" spans="1:22" s="100" customFormat="1" ht="16.5" x14ac:dyDescent="0.25">
      <c r="A7" s="344"/>
      <c r="B7" s="344"/>
      <c r="C7" s="393"/>
      <c r="D7" s="344"/>
      <c r="E7" s="344"/>
      <c r="F7" s="115"/>
      <c r="G7" s="115"/>
      <c r="H7" s="115"/>
      <c r="I7" s="115"/>
      <c r="J7" s="344"/>
      <c r="K7" s="344"/>
      <c r="L7" s="344"/>
      <c r="M7" s="394"/>
      <c r="N7" s="39"/>
      <c r="O7" s="39"/>
      <c r="P7" s="39"/>
      <c r="Q7" s="348"/>
      <c r="T7" s="115" t="s">
        <v>11</v>
      </c>
      <c r="U7" s="115" t="s">
        <v>87</v>
      </c>
      <c r="V7" s="115" t="s">
        <v>38</v>
      </c>
    </row>
    <row r="8" spans="1:22" ht="18" customHeight="1" x14ac:dyDescent="0.25">
      <c r="A8" s="101"/>
      <c r="B8" s="117"/>
      <c r="C8" s="101"/>
      <c r="D8" s="102"/>
      <c r="E8" s="101"/>
      <c r="F8" s="118"/>
      <c r="G8" s="118"/>
      <c r="H8" s="118"/>
      <c r="I8" s="118"/>
      <c r="J8" s="118"/>
      <c r="K8" s="118"/>
      <c r="L8" s="118"/>
      <c r="M8" s="119"/>
      <c r="N8" s="351"/>
      <c r="O8" s="351"/>
      <c r="P8" s="351"/>
      <c r="Q8" s="390"/>
      <c r="T8" s="136" t="s">
        <v>88</v>
      </c>
      <c r="U8" s="136">
        <v>129</v>
      </c>
      <c r="V8" s="136">
        <v>24639</v>
      </c>
    </row>
    <row r="9" spans="1:22" ht="18" customHeight="1" x14ac:dyDescent="0.25">
      <c r="A9" s="101"/>
      <c r="B9" s="117"/>
      <c r="C9" s="101"/>
      <c r="D9" s="102"/>
      <c r="E9" s="101"/>
      <c r="F9" s="118"/>
      <c r="G9" s="118"/>
      <c r="H9" s="118"/>
      <c r="I9" s="118"/>
      <c r="J9" s="118"/>
      <c r="K9" s="121"/>
      <c r="L9" s="118"/>
      <c r="M9" s="119"/>
      <c r="N9" s="351"/>
      <c r="O9" s="351"/>
      <c r="P9" s="351"/>
      <c r="Q9" s="390"/>
      <c r="T9" s="136" t="s">
        <v>84</v>
      </c>
      <c r="U9" s="136">
        <v>196</v>
      </c>
      <c r="V9" s="136">
        <v>37436</v>
      </c>
    </row>
    <row r="10" spans="1:22" ht="18" customHeight="1" x14ac:dyDescent="0.25">
      <c r="A10" s="104"/>
      <c r="B10" s="117"/>
      <c r="C10" s="101"/>
      <c r="D10" s="105"/>
      <c r="E10" s="101"/>
      <c r="F10" s="118"/>
      <c r="G10" s="118"/>
      <c r="H10" s="118"/>
      <c r="I10" s="118"/>
      <c r="J10" s="122"/>
      <c r="K10" s="122"/>
      <c r="L10" s="118"/>
      <c r="M10" s="119"/>
      <c r="N10" s="351"/>
      <c r="O10" s="351"/>
      <c r="P10" s="351"/>
      <c r="Q10" s="390"/>
      <c r="R10" s="99"/>
      <c r="T10" s="136"/>
      <c r="U10" s="136"/>
      <c r="V10" s="136"/>
    </row>
    <row r="11" spans="1:22" ht="18" customHeight="1" x14ac:dyDescent="0.25">
      <c r="A11" s="123"/>
      <c r="B11" s="117"/>
      <c r="C11" s="101"/>
      <c r="D11" s="105"/>
      <c r="E11" s="101"/>
      <c r="F11" s="118"/>
      <c r="G11" s="118"/>
      <c r="H11" s="118"/>
      <c r="I11" s="118"/>
      <c r="J11" s="122"/>
      <c r="K11" s="122"/>
      <c r="L11" s="118"/>
      <c r="M11" s="119"/>
      <c r="N11" s="351"/>
      <c r="O11" s="353"/>
      <c r="P11" s="351"/>
      <c r="Q11" s="390"/>
      <c r="T11" s="471" t="s">
        <v>99</v>
      </c>
      <c r="U11" s="472"/>
      <c r="V11" s="473"/>
    </row>
    <row r="12" spans="1:22" ht="18" customHeight="1" x14ac:dyDescent="0.25">
      <c r="A12" s="104"/>
      <c r="B12" s="117"/>
      <c r="C12" s="101"/>
      <c r="D12" s="105"/>
      <c r="E12" s="101"/>
      <c r="F12" s="118"/>
      <c r="G12" s="118"/>
      <c r="H12" s="122"/>
      <c r="I12" s="118"/>
      <c r="J12" s="122"/>
      <c r="K12" s="122"/>
      <c r="L12" s="118"/>
      <c r="M12" s="119"/>
      <c r="N12" s="351"/>
      <c r="O12" s="351"/>
      <c r="P12" s="351"/>
      <c r="Q12" s="390"/>
      <c r="T12" s="136" t="s">
        <v>100</v>
      </c>
      <c r="U12" s="136">
        <v>3</v>
      </c>
      <c r="V12" s="136">
        <f>U12*182</f>
        <v>546</v>
      </c>
    </row>
    <row r="13" spans="1:22" ht="18" customHeight="1" x14ac:dyDescent="0.25">
      <c r="A13" s="126"/>
      <c r="B13" s="117"/>
      <c r="C13" s="101"/>
      <c r="D13" s="105"/>
      <c r="E13" s="101"/>
      <c r="F13" s="118"/>
      <c r="G13" s="118"/>
      <c r="H13" s="122"/>
      <c r="I13" s="118"/>
      <c r="J13" s="122"/>
      <c r="K13" s="122"/>
      <c r="L13" s="118"/>
      <c r="M13" s="119"/>
      <c r="N13" s="351"/>
      <c r="O13" s="351"/>
      <c r="P13" s="351"/>
      <c r="Q13" s="390"/>
      <c r="T13" s="136"/>
      <c r="U13" s="136"/>
      <c r="V13" s="136"/>
    </row>
    <row r="14" spans="1:22" ht="18" customHeight="1" x14ac:dyDescent="0.25">
      <c r="A14" s="104"/>
      <c r="B14" s="117"/>
      <c r="C14" s="101"/>
      <c r="D14" s="105"/>
      <c r="E14" s="101"/>
      <c r="F14" s="118"/>
      <c r="G14" s="118"/>
      <c r="H14" s="118"/>
      <c r="I14" s="118"/>
      <c r="J14" s="122"/>
      <c r="K14" s="122"/>
      <c r="L14" s="118"/>
      <c r="M14" s="119"/>
      <c r="N14" s="351"/>
      <c r="O14" s="351"/>
      <c r="P14" s="351"/>
      <c r="Q14" s="390"/>
      <c r="T14" s="471" t="s">
        <v>101</v>
      </c>
      <c r="U14" s="472"/>
      <c r="V14" s="473"/>
    </row>
    <row r="15" spans="1:22" ht="18" customHeight="1" x14ac:dyDescent="0.25">
      <c r="A15" s="126"/>
      <c r="B15" s="117"/>
      <c r="C15" s="101"/>
      <c r="D15" s="105"/>
      <c r="E15" s="101"/>
      <c r="F15" s="118"/>
      <c r="G15" s="118"/>
      <c r="H15" s="122"/>
      <c r="I15" s="118"/>
      <c r="J15" s="122"/>
      <c r="K15" s="122"/>
      <c r="L15" s="118"/>
      <c r="M15" s="119"/>
      <c r="N15" s="351"/>
      <c r="O15" s="351"/>
      <c r="P15" s="351"/>
      <c r="Q15" s="390"/>
      <c r="T15" s="136" t="s">
        <v>102</v>
      </c>
      <c r="U15" s="136">
        <v>6</v>
      </c>
      <c r="V15" s="136">
        <f>U15*182</f>
        <v>1092</v>
      </c>
    </row>
    <row r="16" spans="1:22" ht="18" customHeight="1" x14ac:dyDescent="0.25">
      <c r="A16" s="104"/>
      <c r="B16" s="117"/>
      <c r="C16" s="102"/>
      <c r="D16" s="105"/>
      <c r="E16" s="101"/>
      <c r="F16" s="118"/>
      <c r="G16" s="118"/>
      <c r="H16" s="118"/>
      <c r="I16" s="118"/>
      <c r="J16" s="122"/>
      <c r="K16" s="122"/>
      <c r="L16" s="118"/>
      <c r="M16" s="119"/>
      <c r="N16" s="351"/>
      <c r="O16" s="351"/>
      <c r="P16" s="351"/>
      <c r="Q16" s="390"/>
      <c r="T16" s="139" t="s">
        <v>30</v>
      </c>
      <c r="U16" s="139">
        <f>SUM(U8:U15)</f>
        <v>334</v>
      </c>
      <c r="V16" s="139">
        <f>SUM(V8:V15)</f>
        <v>63713</v>
      </c>
    </row>
    <row r="17" spans="1:21" ht="18" customHeight="1" x14ac:dyDescent="0.25">
      <c r="A17" s="126"/>
      <c r="B17" s="117"/>
      <c r="C17" s="101"/>
      <c r="D17" s="105"/>
      <c r="E17" s="101"/>
      <c r="F17" s="118"/>
      <c r="G17" s="118"/>
      <c r="H17" s="118"/>
      <c r="I17" s="118"/>
      <c r="J17" s="122"/>
      <c r="K17" s="122"/>
      <c r="L17" s="118"/>
      <c r="M17" s="119"/>
      <c r="N17" s="351"/>
      <c r="O17" s="351"/>
      <c r="P17" s="351"/>
      <c r="Q17" s="390"/>
    </row>
    <row r="18" spans="1:21" ht="18.75" x14ac:dyDescent="0.25">
      <c r="A18" s="104"/>
      <c r="B18" s="117"/>
      <c r="C18" s="102"/>
      <c r="D18" s="105"/>
      <c r="E18" s="101"/>
      <c r="F18" s="118"/>
      <c r="G18" s="118"/>
      <c r="H18" s="122"/>
      <c r="I18" s="118"/>
      <c r="J18" s="122"/>
      <c r="K18" s="122"/>
      <c r="L18" s="118"/>
      <c r="M18" s="119"/>
      <c r="N18" s="351"/>
      <c r="O18" s="351"/>
      <c r="P18" s="351"/>
      <c r="Q18" s="390"/>
      <c r="T18" s="98">
        <f>36*182</f>
        <v>6552</v>
      </c>
      <c r="U18" s="98" t="s">
        <v>103</v>
      </c>
    </row>
    <row r="19" spans="1:21" ht="18.75" x14ac:dyDescent="0.25">
      <c r="A19" s="101"/>
      <c r="B19" s="117"/>
      <c r="C19" s="101"/>
      <c r="D19" s="105"/>
      <c r="E19" s="101"/>
      <c r="F19" s="118"/>
      <c r="G19" s="118"/>
      <c r="H19" s="118"/>
      <c r="I19" s="118"/>
      <c r="J19" s="122"/>
      <c r="K19" s="122"/>
      <c r="L19" s="118"/>
      <c r="M19" s="119"/>
      <c r="N19" s="351"/>
      <c r="O19" s="351"/>
      <c r="P19" s="351"/>
      <c r="Q19" s="390"/>
      <c r="T19" s="98">
        <f>594*191</f>
        <v>113454</v>
      </c>
      <c r="U19" s="98" t="s">
        <v>104</v>
      </c>
    </row>
    <row r="20" spans="1:21" ht="18.75" x14ac:dyDescent="0.25">
      <c r="A20" s="127"/>
      <c r="B20" s="117"/>
      <c r="C20" s="106"/>
      <c r="D20" s="128"/>
      <c r="E20" s="116"/>
      <c r="F20" s="118"/>
      <c r="G20" s="118"/>
      <c r="H20" s="118"/>
      <c r="I20" s="118"/>
      <c r="J20" s="122"/>
      <c r="K20" s="122"/>
      <c r="L20" s="118"/>
      <c r="M20" s="119"/>
      <c r="N20" s="351"/>
      <c r="O20" s="351"/>
      <c r="P20" s="351"/>
      <c r="Q20" s="390"/>
    </row>
    <row r="21" spans="1:21" ht="18.75" x14ac:dyDescent="0.25">
      <c r="A21" s="129"/>
      <c r="B21" s="117"/>
      <c r="C21" s="101"/>
      <c r="D21" s="128"/>
      <c r="E21" s="116"/>
      <c r="F21" s="118"/>
      <c r="G21" s="118"/>
      <c r="H21" s="118"/>
      <c r="I21" s="118"/>
      <c r="J21" s="122"/>
      <c r="K21" s="122"/>
      <c r="L21" s="118"/>
      <c r="M21" s="119"/>
      <c r="N21" s="351"/>
      <c r="O21" s="351"/>
      <c r="P21" s="351"/>
      <c r="Q21" s="390"/>
    </row>
    <row r="22" spans="1:21" ht="18.75" x14ac:dyDescent="0.25">
      <c r="A22" s="127"/>
      <c r="B22" s="117"/>
      <c r="C22" s="101"/>
      <c r="D22" s="128"/>
      <c r="E22" s="116"/>
      <c r="F22" s="118"/>
      <c r="G22" s="118"/>
      <c r="H22" s="122"/>
      <c r="I22" s="118"/>
      <c r="J22" s="122"/>
      <c r="K22" s="122"/>
      <c r="L22" s="118"/>
      <c r="M22" s="119"/>
      <c r="N22" s="351"/>
      <c r="O22" s="351"/>
      <c r="P22" s="351"/>
      <c r="Q22" s="390"/>
    </row>
    <row r="23" spans="1:21" ht="18.75" x14ac:dyDescent="0.25">
      <c r="A23" s="127"/>
      <c r="B23" s="117"/>
      <c r="C23" s="107"/>
      <c r="D23" s="128"/>
      <c r="E23" s="116"/>
      <c r="F23" s="118"/>
      <c r="G23" s="118"/>
      <c r="H23" s="122"/>
      <c r="I23" s="118"/>
      <c r="J23" s="122"/>
      <c r="K23" s="122"/>
      <c r="L23" s="118"/>
      <c r="M23" s="119"/>
      <c r="N23" s="351"/>
      <c r="O23" s="351"/>
      <c r="P23" s="351"/>
      <c r="Q23" s="390"/>
    </row>
    <row r="24" spans="1:21" ht="18.75" x14ac:dyDescent="0.25">
      <c r="A24" s="129"/>
      <c r="B24" s="117"/>
      <c r="C24" s="101"/>
      <c r="D24" s="128"/>
      <c r="E24" s="116"/>
      <c r="F24" s="118"/>
      <c r="G24" s="118"/>
      <c r="H24" s="118"/>
      <c r="I24" s="118"/>
      <c r="J24" s="122"/>
      <c r="K24" s="122"/>
      <c r="L24" s="118"/>
      <c r="M24" s="119"/>
      <c r="N24" s="351"/>
      <c r="O24" s="351"/>
      <c r="P24" s="351"/>
      <c r="Q24" s="390"/>
    </row>
    <row r="25" spans="1:21" ht="18.75" x14ac:dyDescent="0.25">
      <c r="A25" s="127"/>
      <c r="B25" s="117"/>
      <c r="C25" s="101"/>
      <c r="D25" s="128"/>
      <c r="E25" s="116"/>
      <c r="F25" s="118"/>
      <c r="G25" s="118"/>
      <c r="H25" s="122"/>
      <c r="I25" s="118"/>
      <c r="J25" s="122"/>
      <c r="K25" s="122"/>
      <c r="L25" s="118"/>
      <c r="M25" s="119"/>
      <c r="N25" s="351"/>
      <c r="O25" s="351"/>
      <c r="P25" s="351"/>
      <c r="Q25" s="390"/>
    </row>
    <row r="26" spans="1:21" ht="18.75" x14ac:dyDescent="0.25">
      <c r="A26" s="130"/>
      <c r="B26" s="117"/>
      <c r="C26" s="108"/>
      <c r="D26" s="128"/>
      <c r="E26" s="131"/>
      <c r="F26" s="132"/>
      <c r="G26" s="133"/>
      <c r="H26" s="133"/>
      <c r="I26" s="118"/>
      <c r="J26" s="118"/>
      <c r="K26" s="118"/>
      <c r="L26" s="118"/>
      <c r="M26" s="119"/>
      <c r="N26" s="351"/>
      <c r="O26" s="351"/>
      <c r="P26" s="351"/>
      <c r="Q26" s="390"/>
    </row>
    <row r="27" spans="1:21" ht="18.75" x14ac:dyDescent="0.25">
      <c r="A27" s="130"/>
      <c r="B27" s="117"/>
      <c r="C27" s="108"/>
      <c r="D27" s="134"/>
      <c r="E27" s="131"/>
      <c r="F27" s="132"/>
      <c r="G27" s="133"/>
      <c r="H27" s="133"/>
      <c r="I27" s="118"/>
      <c r="J27" s="118"/>
      <c r="K27" s="118"/>
      <c r="L27" s="118"/>
      <c r="M27" s="119"/>
      <c r="N27" s="351"/>
      <c r="O27" s="351"/>
      <c r="P27" s="351"/>
      <c r="Q27" s="390"/>
    </row>
    <row r="28" spans="1:21" ht="19.5" thickBot="1" x14ac:dyDescent="0.3">
      <c r="A28" s="116"/>
      <c r="B28" s="117"/>
      <c r="C28" s="101"/>
      <c r="D28" s="357"/>
      <c r="E28" s="116"/>
      <c r="F28" s="399"/>
      <c r="G28" s="118"/>
      <c r="H28" s="118"/>
      <c r="I28" s="118"/>
      <c r="J28" s="118"/>
      <c r="K28" s="118"/>
      <c r="L28" s="118"/>
      <c r="M28" s="119"/>
      <c r="N28" s="351"/>
      <c r="O28" s="351"/>
      <c r="P28" s="351"/>
      <c r="Q28" s="390"/>
    </row>
    <row r="29" spans="1:21" s="109" customFormat="1" ht="16.5" customHeight="1" thickBot="1" x14ac:dyDescent="0.3">
      <c r="A29" s="400"/>
      <c r="B29" s="400"/>
      <c r="C29" s="400"/>
      <c r="D29" s="401"/>
      <c r="E29" s="401"/>
      <c r="F29" s="401"/>
      <c r="G29" s="401"/>
      <c r="H29" s="401"/>
      <c r="I29" s="401"/>
      <c r="J29" s="398"/>
      <c r="K29" s="398"/>
      <c r="L29" s="398"/>
      <c r="M29" s="403"/>
      <c r="N29" s="356"/>
      <c r="O29" s="356"/>
      <c r="P29" s="356"/>
      <c r="Q29" s="356"/>
    </row>
    <row r="30" spans="1:21" ht="15.75" x14ac:dyDescent="0.25">
      <c r="A30" s="189"/>
      <c r="B30" s="189"/>
      <c r="C30" s="189"/>
      <c r="D30" s="101"/>
      <c r="E30" s="189"/>
      <c r="F30" s="189"/>
      <c r="G30" s="189"/>
      <c r="H30" s="189"/>
      <c r="I30" s="189"/>
      <c r="N30" s="49"/>
      <c r="O30" s="49"/>
      <c r="P30" s="49"/>
      <c r="Q30" s="49"/>
    </row>
    <row r="31" spans="1:21" ht="15.75" x14ac:dyDescent="0.25">
      <c r="A31" s="189"/>
      <c r="B31" s="189"/>
      <c r="C31" s="116"/>
      <c r="D31" s="102"/>
      <c r="E31" s="189"/>
      <c r="F31" s="396"/>
      <c r="G31" s="396"/>
      <c r="H31" s="396"/>
      <c r="I31" s="396"/>
      <c r="J31" s="49"/>
      <c r="K31" s="49"/>
      <c r="N31" s="49"/>
      <c r="O31" s="49"/>
      <c r="P31" s="49"/>
      <c r="Q31" s="49"/>
    </row>
    <row r="32" spans="1:21" x14ac:dyDescent="0.25">
      <c r="A32" s="189"/>
      <c r="B32" s="189"/>
      <c r="C32" s="116"/>
      <c r="D32" s="116"/>
      <c r="E32" s="189"/>
      <c r="F32" s="189"/>
      <c r="G32" s="189"/>
      <c r="H32" s="189"/>
      <c r="I32" s="189"/>
      <c r="N32" s="49"/>
      <c r="O32" s="49"/>
      <c r="P32" s="49"/>
      <c r="Q32" s="49"/>
    </row>
    <row r="33" spans="1:17" x14ac:dyDescent="0.25">
      <c r="A33" s="189"/>
      <c r="B33" s="189"/>
      <c r="C33" s="116"/>
      <c r="D33" s="357"/>
      <c r="E33" s="189"/>
      <c r="F33" s="189"/>
      <c r="G33" s="189"/>
      <c r="H33" s="189"/>
      <c r="I33" s="189"/>
      <c r="N33" s="49"/>
      <c r="O33" s="49"/>
      <c r="P33" s="49"/>
      <c r="Q33" s="49"/>
    </row>
    <row r="34" spans="1:17" x14ac:dyDescent="0.25">
      <c r="A34" s="189"/>
      <c r="B34" s="189"/>
      <c r="C34" s="116"/>
      <c r="D34" s="116"/>
      <c r="E34" s="189"/>
      <c r="F34" s="189"/>
      <c r="G34" s="189"/>
      <c r="H34" s="189"/>
      <c r="I34" s="189"/>
      <c r="N34" s="49"/>
      <c r="O34" s="49"/>
      <c r="P34" s="49"/>
      <c r="Q34" s="49"/>
    </row>
    <row r="35" spans="1:17" x14ac:dyDescent="0.25">
      <c r="A35" s="189"/>
      <c r="B35" s="189"/>
      <c r="C35" s="116"/>
      <c r="D35" s="116"/>
      <c r="E35" s="189"/>
      <c r="F35" s="189"/>
      <c r="G35" s="189"/>
      <c r="H35" s="189"/>
      <c r="I35" s="189"/>
      <c r="N35" s="49"/>
      <c r="O35" s="49"/>
      <c r="P35" s="49"/>
      <c r="Q35" s="49"/>
    </row>
    <row r="36" spans="1:17" x14ac:dyDescent="0.25">
      <c r="A36" s="189"/>
      <c r="B36" s="189"/>
      <c r="C36" s="116"/>
      <c r="D36" s="116"/>
      <c r="E36" s="189"/>
      <c r="F36" s="189"/>
      <c r="G36" s="189"/>
      <c r="H36" s="189"/>
      <c r="I36" s="189"/>
      <c r="N36" s="49"/>
      <c r="O36" s="49"/>
      <c r="P36" s="49"/>
      <c r="Q36" s="49"/>
    </row>
    <row r="37" spans="1:17" x14ac:dyDescent="0.25">
      <c r="A37" s="397"/>
      <c r="B37" s="397"/>
      <c r="C37" s="116"/>
      <c r="D37" s="116"/>
      <c r="E37" s="189"/>
      <c r="F37" s="189"/>
      <c r="G37" s="189"/>
      <c r="H37" s="189"/>
      <c r="I37" s="189"/>
      <c r="N37" s="49"/>
      <c r="O37" s="49"/>
      <c r="P37" s="49"/>
      <c r="Q37" s="49"/>
    </row>
    <row r="38" spans="1:17" x14ac:dyDescent="0.25">
      <c r="A38" s="189"/>
      <c r="B38" s="189"/>
      <c r="C38" s="116"/>
      <c r="D38" s="116"/>
      <c r="E38" s="189"/>
      <c r="F38" s="189"/>
      <c r="G38" s="189"/>
      <c r="H38" s="189"/>
      <c r="I38" s="189"/>
      <c r="N38" s="49"/>
      <c r="O38" s="49"/>
      <c r="P38" s="49"/>
      <c r="Q38" s="49"/>
    </row>
    <row r="39" spans="1:17" x14ac:dyDescent="0.25">
      <c r="A39" s="189"/>
      <c r="B39" s="189"/>
      <c r="C39" s="116"/>
      <c r="D39" s="116"/>
      <c r="E39" s="189"/>
      <c r="F39" s="189"/>
      <c r="G39" s="189"/>
      <c r="H39" s="189"/>
      <c r="I39" s="189"/>
      <c r="N39" s="49"/>
      <c r="O39" s="49"/>
      <c r="P39" s="49"/>
      <c r="Q39" s="49"/>
    </row>
    <row r="40" spans="1:17" x14ac:dyDescent="0.25">
      <c r="A40" s="189"/>
      <c r="B40" s="189"/>
      <c r="C40" s="116"/>
      <c r="D40" s="116"/>
      <c r="E40" s="189"/>
      <c r="F40" s="189"/>
      <c r="G40" s="189"/>
      <c r="H40" s="189"/>
      <c r="I40" s="189"/>
      <c r="N40" s="49"/>
      <c r="O40" s="49"/>
      <c r="P40" s="49"/>
      <c r="Q40" s="49"/>
    </row>
    <row r="41" spans="1:17" x14ac:dyDescent="0.25">
      <c r="A41" s="189"/>
      <c r="B41" s="189"/>
      <c r="C41" s="116"/>
      <c r="D41" s="116"/>
      <c r="E41" s="189"/>
      <c r="F41" s="189"/>
      <c r="G41" s="189"/>
      <c r="H41" s="189"/>
      <c r="I41" s="189"/>
      <c r="N41" s="49"/>
      <c r="O41" s="49"/>
      <c r="P41" s="49"/>
      <c r="Q41" s="49"/>
    </row>
    <row r="42" spans="1:17" x14ac:dyDescent="0.25">
      <c r="A42" s="189"/>
      <c r="B42" s="189"/>
      <c r="C42" s="116"/>
      <c r="D42" s="116"/>
      <c r="E42" s="189"/>
      <c r="F42" s="189"/>
      <c r="G42" s="189"/>
      <c r="H42" s="189"/>
      <c r="I42" s="189"/>
      <c r="N42" s="49"/>
      <c r="O42" s="49"/>
      <c r="P42" s="49"/>
      <c r="Q42" s="49"/>
    </row>
    <row r="43" spans="1:17" x14ac:dyDescent="0.25">
      <c r="A43" s="189"/>
      <c r="B43" s="189"/>
      <c r="C43" s="189"/>
      <c r="D43" s="189"/>
      <c r="E43" s="189"/>
      <c r="F43" s="189"/>
      <c r="G43" s="189"/>
      <c r="H43" s="189"/>
      <c r="I43" s="189"/>
      <c r="N43" s="49"/>
      <c r="O43" s="49"/>
      <c r="P43" s="49"/>
      <c r="Q43" s="49"/>
    </row>
    <row r="44" spans="1:17" x14ac:dyDescent="0.25">
      <c r="A44" s="189"/>
      <c r="B44" s="189"/>
      <c r="C44" s="189"/>
      <c r="D44" s="189"/>
      <c r="E44" s="189"/>
      <c r="F44" s="189"/>
      <c r="G44" s="189"/>
      <c r="H44" s="189"/>
      <c r="I44" s="189"/>
      <c r="N44" s="49"/>
      <c r="O44" s="49"/>
      <c r="P44" s="49"/>
      <c r="Q44" s="49"/>
    </row>
    <row r="45" spans="1:17" x14ac:dyDescent="0.25">
      <c r="A45" s="49"/>
      <c r="B45" s="49"/>
      <c r="C45" s="49"/>
      <c r="D45" s="49"/>
      <c r="N45" s="49"/>
      <c r="O45" s="49"/>
      <c r="P45" s="49"/>
      <c r="Q45" s="49"/>
    </row>
    <row r="46" spans="1:17" x14ac:dyDescent="0.25">
      <c r="A46" s="49"/>
      <c r="B46" s="49"/>
      <c r="C46" s="49"/>
      <c r="D46" s="49"/>
      <c r="N46" s="49"/>
      <c r="O46" s="49"/>
      <c r="P46" s="49"/>
      <c r="Q46" s="49"/>
    </row>
    <row r="47" spans="1:17" x14ac:dyDescent="0.25">
      <c r="A47" s="49"/>
      <c r="B47" s="49"/>
      <c r="C47" s="49"/>
      <c r="D47" s="49"/>
      <c r="N47" s="49"/>
      <c r="O47" s="49"/>
      <c r="P47" s="49"/>
      <c r="Q47" s="49"/>
    </row>
    <row r="48" spans="1:17" x14ac:dyDescent="0.25">
      <c r="A48" s="49"/>
      <c r="B48" s="49"/>
      <c r="C48" s="49"/>
      <c r="D48" s="49"/>
      <c r="N48" s="49"/>
      <c r="O48" s="49"/>
      <c r="P48" s="49"/>
      <c r="Q48" s="49"/>
    </row>
    <row r="49" spans="1:17" x14ac:dyDescent="0.25">
      <c r="A49" s="49"/>
      <c r="B49" s="49"/>
      <c r="C49" s="49"/>
      <c r="D49" s="49"/>
      <c r="N49" s="49"/>
      <c r="O49" s="49"/>
      <c r="P49" s="49"/>
      <c r="Q49" s="49"/>
    </row>
    <row r="50" spans="1:17" x14ac:dyDescent="0.25">
      <c r="A50" s="49"/>
      <c r="B50" s="49"/>
      <c r="C50" s="49"/>
      <c r="D50" s="49"/>
      <c r="N50" s="49"/>
      <c r="O50" s="49"/>
      <c r="P50" s="49"/>
      <c r="Q50" s="49"/>
    </row>
    <row r="51" spans="1:17" x14ac:dyDescent="0.25">
      <c r="A51" s="49"/>
      <c r="B51" s="49"/>
      <c r="C51" s="49"/>
      <c r="D51" s="49"/>
      <c r="N51" s="49"/>
      <c r="O51" s="49"/>
      <c r="P51" s="49"/>
      <c r="Q51" s="49"/>
    </row>
    <row r="52" spans="1:17" x14ac:dyDescent="0.25">
      <c r="A52" s="49"/>
      <c r="B52" s="49"/>
      <c r="C52" s="49"/>
      <c r="D52" s="49"/>
      <c r="N52" s="49"/>
      <c r="O52" s="49"/>
      <c r="P52" s="49"/>
      <c r="Q52" s="49"/>
    </row>
    <row r="53" spans="1:17" x14ac:dyDescent="0.25">
      <c r="A53" s="49"/>
      <c r="B53" s="49"/>
      <c r="C53" s="49"/>
      <c r="D53" s="49"/>
      <c r="N53" s="49"/>
      <c r="O53" s="49"/>
      <c r="P53" s="49"/>
      <c r="Q53" s="49"/>
    </row>
    <row r="54" spans="1:17" x14ac:dyDescent="0.25">
      <c r="A54" s="49"/>
      <c r="B54" s="49"/>
      <c r="C54" s="49"/>
      <c r="D54" s="49"/>
      <c r="N54" s="49"/>
      <c r="O54" s="49"/>
      <c r="P54" s="49"/>
      <c r="Q54" s="49"/>
    </row>
    <row r="55" spans="1:17" x14ac:dyDescent="0.25">
      <c r="A55" s="49"/>
      <c r="B55" s="49"/>
      <c r="C55" s="49"/>
      <c r="D55" s="49"/>
      <c r="N55" s="49"/>
      <c r="O55" s="49"/>
      <c r="P55" s="49"/>
      <c r="Q55" s="49"/>
    </row>
    <row r="56" spans="1:17" x14ac:dyDescent="0.25">
      <c r="A56" s="49"/>
      <c r="B56" s="49"/>
      <c r="C56" s="49"/>
      <c r="D56" s="49"/>
      <c r="N56" s="49"/>
      <c r="O56" s="49"/>
      <c r="P56" s="49"/>
      <c r="Q56" s="49"/>
    </row>
    <row r="57" spans="1:17" x14ac:dyDescent="0.25">
      <c r="A57" s="49"/>
      <c r="B57" s="49"/>
      <c r="C57" s="49"/>
      <c r="D57" s="49"/>
      <c r="N57" s="49"/>
      <c r="O57" s="49"/>
      <c r="P57" s="49"/>
      <c r="Q57" s="49"/>
    </row>
    <row r="58" spans="1:17" x14ac:dyDescent="0.25">
      <c r="A58" s="49"/>
      <c r="B58" s="49"/>
      <c r="C58" s="49"/>
      <c r="D58" s="49"/>
      <c r="N58" s="49"/>
      <c r="O58" s="49"/>
      <c r="P58" s="49"/>
      <c r="Q58" s="49"/>
    </row>
    <row r="59" spans="1:17" x14ac:dyDescent="0.25">
      <c r="A59" s="49"/>
      <c r="B59" s="49"/>
      <c r="C59" s="49"/>
      <c r="D59" s="49"/>
      <c r="N59" s="49"/>
      <c r="O59" s="49"/>
      <c r="P59" s="49"/>
      <c r="Q59" s="49"/>
    </row>
    <row r="60" spans="1:17" x14ac:dyDescent="0.25">
      <c r="A60" s="49"/>
      <c r="B60" s="49"/>
      <c r="C60" s="49"/>
      <c r="D60" s="49"/>
      <c r="N60" s="49"/>
      <c r="O60" s="49"/>
      <c r="P60" s="49"/>
      <c r="Q60" s="49"/>
    </row>
    <row r="61" spans="1:17" x14ac:dyDescent="0.25">
      <c r="A61" s="49"/>
      <c r="B61" s="49"/>
      <c r="C61" s="49"/>
      <c r="D61" s="49"/>
      <c r="N61" s="49"/>
      <c r="O61" s="49"/>
      <c r="P61" s="49"/>
      <c r="Q61" s="49"/>
    </row>
    <row r="62" spans="1:17" x14ac:dyDescent="0.25">
      <c r="A62" s="49"/>
      <c r="B62" s="49"/>
      <c r="C62" s="49"/>
      <c r="D62" s="49"/>
      <c r="N62" s="49"/>
      <c r="O62" s="49"/>
      <c r="P62" s="49"/>
      <c r="Q62" s="49"/>
    </row>
    <row r="63" spans="1:17" x14ac:dyDescent="0.25">
      <c r="C63" s="49"/>
      <c r="D63" s="49"/>
      <c r="N63" s="49"/>
      <c r="O63" s="49"/>
      <c r="P63" s="49"/>
      <c r="Q63" s="49"/>
    </row>
    <row r="64" spans="1:17" x14ac:dyDescent="0.25">
      <c r="C64" s="49"/>
      <c r="D64" s="49"/>
      <c r="N64" s="49"/>
      <c r="O64" s="49"/>
      <c r="P64" s="49"/>
      <c r="Q64" s="49"/>
    </row>
    <row r="65" spans="3:17" x14ac:dyDescent="0.25">
      <c r="C65" s="49"/>
      <c r="D65" s="49"/>
      <c r="N65" s="49"/>
      <c r="O65" s="49"/>
      <c r="P65" s="49"/>
      <c r="Q65" s="49"/>
    </row>
    <row r="66" spans="3:17" x14ac:dyDescent="0.25">
      <c r="C66" s="49"/>
      <c r="D66" s="49"/>
      <c r="N66" s="49"/>
      <c r="O66" s="49"/>
      <c r="P66" s="49"/>
      <c r="Q66" s="49"/>
    </row>
    <row r="67" spans="3:17" x14ac:dyDescent="0.25">
      <c r="C67" s="49"/>
      <c r="D67" s="49"/>
      <c r="N67" s="49"/>
      <c r="O67" s="49"/>
      <c r="P67" s="49"/>
      <c r="Q67" s="49"/>
    </row>
    <row r="68" spans="3:17" x14ac:dyDescent="0.25">
      <c r="C68" s="49"/>
      <c r="D68" s="49"/>
      <c r="N68" s="49"/>
      <c r="O68" s="49"/>
      <c r="P68" s="49"/>
      <c r="Q68" s="49"/>
    </row>
    <row r="69" spans="3:17" x14ac:dyDescent="0.25">
      <c r="C69" s="49"/>
      <c r="D69" s="49"/>
      <c r="N69" s="49"/>
      <c r="O69" s="49"/>
      <c r="P69" s="49"/>
      <c r="Q69" s="49"/>
    </row>
    <row r="70" spans="3:17" x14ac:dyDescent="0.25">
      <c r="C70" s="49"/>
      <c r="D70" s="49"/>
      <c r="N70" s="49"/>
      <c r="O70" s="49"/>
      <c r="P70" s="49"/>
      <c r="Q70" s="49"/>
    </row>
    <row r="71" spans="3:17" x14ac:dyDescent="0.25">
      <c r="C71" s="49"/>
      <c r="D71" s="49"/>
      <c r="N71" s="49"/>
      <c r="O71" s="49"/>
      <c r="P71" s="49"/>
      <c r="Q71" s="49"/>
    </row>
    <row r="72" spans="3:17" x14ac:dyDescent="0.25">
      <c r="C72" s="49"/>
      <c r="D72" s="49"/>
      <c r="N72" s="49"/>
      <c r="O72" s="49"/>
      <c r="P72" s="49"/>
      <c r="Q72" s="49"/>
    </row>
    <row r="73" spans="3:17" x14ac:dyDescent="0.25">
      <c r="C73" s="49"/>
      <c r="D73" s="49"/>
      <c r="N73" s="49"/>
      <c r="O73" s="49"/>
      <c r="P73" s="49"/>
      <c r="Q73" s="49"/>
    </row>
    <row r="74" spans="3:17" x14ac:dyDescent="0.25">
      <c r="C74" s="49"/>
      <c r="D74" s="49"/>
      <c r="N74" s="49"/>
      <c r="O74" s="49"/>
      <c r="P74" s="49"/>
      <c r="Q74" s="49"/>
    </row>
    <row r="75" spans="3:17" x14ac:dyDescent="0.25">
      <c r="C75" s="49"/>
      <c r="D75" s="49"/>
      <c r="N75" s="49"/>
      <c r="O75" s="49"/>
      <c r="P75" s="49"/>
      <c r="Q75" s="49"/>
    </row>
    <row r="76" spans="3:17" x14ac:dyDescent="0.25">
      <c r="C76" s="49"/>
      <c r="D76" s="49"/>
      <c r="N76" s="49"/>
      <c r="O76" s="49"/>
      <c r="P76" s="49"/>
      <c r="Q76" s="49"/>
    </row>
    <row r="77" spans="3:17" x14ac:dyDescent="0.25">
      <c r="C77" s="49"/>
      <c r="D77" s="49"/>
      <c r="N77" s="49"/>
      <c r="O77" s="49"/>
      <c r="P77" s="49"/>
      <c r="Q77" s="49"/>
    </row>
    <row r="78" spans="3:17" x14ac:dyDescent="0.25">
      <c r="C78" s="49"/>
      <c r="D78" s="49"/>
      <c r="N78" s="49"/>
      <c r="O78" s="49"/>
      <c r="P78" s="49"/>
      <c r="Q78" s="49"/>
    </row>
    <row r="79" spans="3:17" x14ac:dyDescent="0.25">
      <c r="C79" s="49"/>
      <c r="D79" s="49"/>
      <c r="N79" s="49"/>
      <c r="O79" s="49"/>
      <c r="P79" s="49"/>
      <c r="Q79" s="49"/>
    </row>
    <row r="80" spans="3:17" x14ac:dyDescent="0.25">
      <c r="C80" s="49"/>
      <c r="D80" s="49"/>
      <c r="N80" s="49"/>
      <c r="O80" s="49"/>
      <c r="P80" s="49"/>
      <c r="Q80" s="49"/>
    </row>
    <row r="81" spans="3:17" x14ac:dyDescent="0.25">
      <c r="C81" s="49"/>
      <c r="D81" s="49"/>
      <c r="N81" s="49"/>
      <c r="O81" s="49"/>
      <c r="P81" s="49"/>
      <c r="Q81" s="49"/>
    </row>
    <row r="82" spans="3:17" x14ac:dyDescent="0.25">
      <c r="C82" s="49"/>
      <c r="D82" s="49"/>
      <c r="N82" s="49"/>
      <c r="O82" s="49"/>
      <c r="P82" s="49"/>
      <c r="Q82" s="49"/>
    </row>
    <row r="83" spans="3:17" x14ac:dyDescent="0.25">
      <c r="C83" s="49"/>
      <c r="D83" s="49"/>
      <c r="N83" s="49"/>
      <c r="O83" s="49"/>
      <c r="P83" s="49"/>
      <c r="Q83" s="49"/>
    </row>
    <row r="84" spans="3:17" x14ac:dyDescent="0.25">
      <c r="C84" s="49"/>
      <c r="D84" s="49"/>
      <c r="N84" s="49"/>
      <c r="O84" s="49"/>
      <c r="P84" s="49"/>
      <c r="Q84" s="49"/>
    </row>
    <row r="85" spans="3:17" x14ac:dyDescent="0.25">
      <c r="C85" s="49"/>
      <c r="D85" s="49"/>
      <c r="N85" s="49"/>
      <c r="O85" s="49"/>
      <c r="P85" s="49"/>
      <c r="Q85" s="49"/>
    </row>
    <row r="86" spans="3:17" x14ac:dyDescent="0.25">
      <c r="C86" s="49"/>
      <c r="D86" s="49"/>
      <c r="N86" s="49"/>
      <c r="O86" s="49"/>
      <c r="P86" s="49"/>
      <c r="Q86" s="49"/>
    </row>
    <row r="87" spans="3:17" x14ac:dyDescent="0.25">
      <c r="C87" s="49"/>
      <c r="D87" s="49"/>
      <c r="N87" s="49"/>
      <c r="O87" s="49"/>
      <c r="P87" s="49"/>
      <c r="Q87" s="49"/>
    </row>
    <row r="88" spans="3:17" x14ac:dyDescent="0.25">
      <c r="C88" s="49"/>
      <c r="D88" s="49"/>
      <c r="N88" s="49"/>
      <c r="O88" s="49"/>
      <c r="P88" s="49"/>
      <c r="Q88" s="49"/>
    </row>
    <row r="89" spans="3:17" x14ac:dyDescent="0.25">
      <c r="C89" s="49"/>
      <c r="D89" s="49"/>
      <c r="N89" s="49"/>
      <c r="O89" s="49"/>
      <c r="P89" s="49"/>
      <c r="Q89" s="49"/>
    </row>
    <row r="90" spans="3:17" x14ac:dyDescent="0.25">
      <c r="C90" s="49"/>
      <c r="D90" s="49"/>
      <c r="N90" s="49"/>
      <c r="O90" s="49"/>
      <c r="P90" s="49"/>
      <c r="Q90" s="49"/>
    </row>
    <row r="91" spans="3:17" x14ac:dyDescent="0.25">
      <c r="C91" s="49"/>
      <c r="D91" s="49"/>
      <c r="N91" s="49"/>
      <c r="O91" s="49"/>
      <c r="P91" s="49"/>
      <c r="Q91" s="49"/>
    </row>
    <row r="92" spans="3:17" x14ac:dyDescent="0.25">
      <c r="C92" s="49"/>
      <c r="D92" s="49"/>
      <c r="N92" s="49"/>
      <c r="O92" s="49"/>
      <c r="P92" s="49"/>
      <c r="Q92" s="49"/>
    </row>
    <row r="93" spans="3:17" x14ac:dyDescent="0.25">
      <c r="C93" s="49"/>
      <c r="D93" s="49"/>
      <c r="N93" s="49"/>
      <c r="O93" s="49"/>
      <c r="P93" s="49"/>
      <c r="Q93" s="49"/>
    </row>
    <row r="94" spans="3:17" x14ac:dyDescent="0.25">
      <c r="C94" s="49"/>
      <c r="D94" s="49"/>
      <c r="N94" s="49"/>
      <c r="O94" s="49"/>
      <c r="P94" s="49"/>
      <c r="Q94" s="49"/>
    </row>
    <row r="95" spans="3:17" x14ac:dyDescent="0.25">
      <c r="C95" s="49"/>
      <c r="D95" s="49"/>
      <c r="N95" s="49"/>
      <c r="O95" s="49"/>
      <c r="P95" s="49"/>
      <c r="Q95" s="49"/>
    </row>
    <row r="96" spans="3:17" x14ac:dyDescent="0.25">
      <c r="C96" s="49"/>
      <c r="D96" s="49"/>
      <c r="N96" s="49"/>
      <c r="O96" s="49"/>
      <c r="P96" s="49"/>
      <c r="Q96" s="49"/>
    </row>
    <row r="97" spans="3:17" x14ac:dyDescent="0.25">
      <c r="C97" s="49"/>
      <c r="D97" s="49"/>
      <c r="N97" s="49"/>
      <c r="O97" s="49"/>
      <c r="P97" s="49"/>
      <c r="Q97" s="49"/>
    </row>
    <row r="98" spans="3:17" x14ac:dyDescent="0.25">
      <c r="C98" s="49"/>
      <c r="D98" s="49"/>
      <c r="N98" s="49"/>
      <c r="O98" s="49"/>
      <c r="P98" s="49"/>
      <c r="Q98" s="49"/>
    </row>
    <row r="99" spans="3:17" x14ac:dyDescent="0.25">
      <c r="C99" s="49"/>
      <c r="D99" s="49"/>
      <c r="N99" s="49"/>
      <c r="O99" s="49"/>
      <c r="P99" s="49"/>
      <c r="Q99" s="49"/>
    </row>
    <row r="100" spans="3:17" x14ac:dyDescent="0.25">
      <c r="C100" s="49"/>
      <c r="D100" s="49"/>
      <c r="N100" s="49"/>
      <c r="O100" s="49"/>
      <c r="P100" s="49"/>
      <c r="Q100" s="49"/>
    </row>
    <row r="101" spans="3:17" x14ac:dyDescent="0.25">
      <c r="C101" s="49"/>
      <c r="D101" s="49"/>
      <c r="N101" s="49"/>
      <c r="O101" s="49"/>
      <c r="P101" s="49"/>
      <c r="Q101" s="49"/>
    </row>
    <row r="102" spans="3:17" x14ac:dyDescent="0.25">
      <c r="C102" s="49"/>
      <c r="D102" s="49"/>
      <c r="N102" s="49"/>
      <c r="O102" s="49"/>
      <c r="P102" s="49"/>
      <c r="Q102" s="49"/>
    </row>
    <row r="103" spans="3:17" x14ac:dyDescent="0.25">
      <c r="C103" s="49"/>
      <c r="D103" s="49"/>
    </row>
    <row r="104" spans="3:17" x14ac:dyDescent="0.25">
      <c r="C104" s="49"/>
      <c r="D104" s="49"/>
    </row>
    <row r="105" spans="3:17" x14ac:dyDescent="0.25">
      <c r="C105" s="49"/>
      <c r="D105" s="49"/>
    </row>
    <row r="106" spans="3:17" x14ac:dyDescent="0.25">
      <c r="C106" s="49"/>
      <c r="D106" s="49"/>
    </row>
    <row r="107" spans="3:17" x14ac:dyDescent="0.25">
      <c r="C107" s="49"/>
      <c r="D107" s="49"/>
    </row>
    <row r="108" spans="3:17" x14ac:dyDescent="0.25">
      <c r="C108" s="49"/>
      <c r="D108" s="49"/>
    </row>
    <row r="109" spans="3:17" x14ac:dyDescent="0.25">
      <c r="C109" s="49"/>
      <c r="D109" s="49"/>
    </row>
    <row r="110" spans="3:17" x14ac:dyDescent="0.25">
      <c r="C110" s="49"/>
      <c r="D110" s="49"/>
    </row>
    <row r="111" spans="3:17" x14ac:dyDescent="0.25">
      <c r="C111" s="49"/>
      <c r="D111" s="49"/>
    </row>
    <row r="112" spans="3:17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7">
    <mergeCell ref="T11:V11"/>
    <mergeCell ref="T14:V14"/>
    <mergeCell ref="T6:V6"/>
    <mergeCell ref="A1:I2"/>
    <mergeCell ref="A3:I3"/>
    <mergeCell ref="A4:I4"/>
    <mergeCell ref="A5:I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8" sqref="Z8"/>
    </sheetView>
  </sheetViews>
  <sheetFormatPr defaultRowHeight="15" x14ac:dyDescent="0.25"/>
  <cols>
    <col min="1" max="1" width="9.140625" style="98"/>
    <col min="2" max="23" width="5.7109375" style="98" customWidth="1"/>
    <col min="24" max="25" width="11.85546875" style="98" customWidth="1"/>
    <col min="26" max="16384" width="9.140625" style="98"/>
  </cols>
  <sheetData>
    <row r="1" spans="2:31" ht="15.75" thickBot="1" x14ac:dyDescent="0.3"/>
    <row r="2" spans="2:31" ht="24" customHeight="1" x14ac:dyDescent="0.25">
      <c r="B2" s="477" t="s">
        <v>40</v>
      </c>
      <c r="C2" s="478"/>
      <c r="D2" s="478"/>
      <c r="E2" s="478"/>
      <c r="F2" s="478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80"/>
      <c r="Y2" s="191"/>
    </row>
    <row r="3" spans="2:31" ht="24" customHeight="1" x14ac:dyDescent="0.25">
      <c r="B3" s="483" t="s">
        <v>135</v>
      </c>
      <c r="C3" s="484"/>
      <c r="D3" s="484"/>
      <c r="E3" s="484"/>
      <c r="F3" s="485"/>
      <c r="G3" s="487"/>
      <c r="H3" s="487"/>
      <c r="I3" s="487"/>
      <c r="J3" s="487"/>
      <c r="K3" s="487"/>
      <c r="L3" s="481" t="s">
        <v>16</v>
      </c>
      <c r="M3" s="481"/>
      <c r="N3" s="481"/>
      <c r="O3" s="481"/>
      <c r="P3" s="481"/>
      <c r="Q3" s="481"/>
      <c r="R3" s="481"/>
      <c r="S3" s="481"/>
      <c r="T3" s="481"/>
      <c r="U3" s="481"/>
      <c r="V3" s="481"/>
      <c r="W3" s="481"/>
      <c r="X3" s="482"/>
      <c r="Y3" s="192"/>
      <c r="Z3" s="192"/>
      <c r="AA3" s="192"/>
      <c r="AB3" s="192"/>
      <c r="AC3" s="192"/>
      <c r="AD3" s="192"/>
      <c r="AE3" s="192"/>
    </row>
    <row r="4" spans="2:31" s="99" customFormat="1" ht="24" customHeight="1" x14ac:dyDescent="0.25">
      <c r="B4" s="280"/>
      <c r="C4" s="476" t="s">
        <v>90</v>
      </c>
      <c r="D4" s="476"/>
      <c r="E4" s="476"/>
      <c r="F4" s="476" t="s">
        <v>94</v>
      </c>
      <c r="G4" s="476"/>
      <c r="H4" s="476"/>
      <c r="I4" s="476" t="s">
        <v>47</v>
      </c>
      <c r="J4" s="476"/>
      <c r="K4" s="476"/>
      <c r="L4" s="476" t="s">
        <v>48</v>
      </c>
      <c r="M4" s="476"/>
      <c r="N4" s="476"/>
      <c r="O4" s="476" t="s">
        <v>95</v>
      </c>
      <c r="P4" s="476"/>
      <c r="Q4" s="476"/>
      <c r="R4" s="476" t="s">
        <v>97</v>
      </c>
      <c r="S4" s="476"/>
      <c r="T4" s="476"/>
      <c r="U4" s="476" t="s">
        <v>96</v>
      </c>
      <c r="V4" s="476"/>
      <c r="W4" s="476"/>
      <c r="X4" s="486" t="s">
        <v>98</v>
      </c>
      <c r="Y4" s="192"/>
      <c r="Z4" s="192"/>
      <c r="AA4" s="192"/>
      <c r="AB4" s="192"/>
      <c r="AC4" s="192"/>
      <c r="AD4" s="192"/>
      <c r="AE4" s="192"/>
    </row>
    <row r="5" spans="2:31" s="99" customFormat="1" ht="24" customHeight="1" x14ac:dyDescent="0.25">
      <c r="B5" s="281" t="s">
        <v>42</v>
      </c>
      <c r="C5" s="278" t="s">
        <v>93</v>
      </c>
      <c r="D5" s="193" t="s">
        <v>91</v>
      </c>
      <c r="E5" s="278" t="s">
        <v>92</v>
      </c>
      <c r="F5" s="278" t="s">
        <v>93</v>
      </c>
      <c r="G5" s="193" t="s">
        <v>91</v>
      </c>
      <c r="H5" s="279" t="s">
        <v>92</v>
      </c>
      <c r="I5" s="279" t="s">
        <v>93</v>
      </c>
      <c r="J5" s="194" t="s">
        <v>91</v>
      </c>
      <c r="K5" s="278" t="s">
        <v>92</v>
      </c>
      <c r="L5" s="279" t="s">
        <v>93</v>
      </c>
      <c r="M5" s="194" t="s">
        <v>91</v>
      </c>
      <c r="N5" s="279" t="s">
        <v>92</v>
      </c>
      <c r="O5" s="279" t="s">
        <v>93</v>
      </c>
      <c r="P5" s="194" t="s">
        <v>91</v>
      </c>
      <c r="Q5" s="279" t="s">
        <v>92</v>
      </c>
      <c r="R5" s="279" t="s">
        <v>93</v>
      </c>
      <c r="S5" s="194" t="s">
        <v>91</v>
      </c>
      <c r="T5" s="279" t="s">
        <v>92</v>
      </c>
      <c r="U5" s="279" t="s">
        <v>93</v>
      </c>
      <c r="V5" s="194" t="s">
        <v>91</v>
      </c>
      <c r="W5" s="279" t="s">
        <v>92</v>
      </c>
      <c r="X5" s="486"/>
      <c r="Y5" s="192"/>
      <c r="Z5" s="192"/>
      <c r="AA5" s="192"/>
      <c r="AB5" s="192"/>
      <c r="AC5" s="192"/>
      <c r="AD5" s="192"/>
      <c r="AE5" s="192"/>
    </row>
    <row r="6" spans="2:31" s="99" customFormat="1" ht="24" customHeight="1" x14ac:dyDescent="0.25">
      <c r="B6" s="195">
        <v>34</v>
      </c>
      <c r="C6" s="196"/>
      <c r="D6" s="197"/>
      <c r="E6" s="198"/>
      <c r="F6" s="196"/>
      <c r="G6" s="197"/>
      <c r="H6" s="199"/>
      <c r="I6" s="200"/>
      <c r="J6" s="201"/>
      <c r="K6" s="202"/>
      <c r="L6" s="203"/>
      <c r="M6" s="204"/>
      <c r="N6" s="205"/>
      <c r="O6" s="203"/>
      <c r="P6" s="204"/>
      <c r="Q6" s="205"/>
      <c r="R6" s="203"/>
      <c r="S6" s="204"/>
      <c r="T6" s="205"/>
      <c r="U6" s="203"/>
      <c r="V6" s="204"/>
      <c r="W6" s="206"/>
      <c r="X6" s="276"/>
      <c r="Y6" s="192"/>
      <c r="Z6" s="192"/>
      <c r="AA6" s="192"/>
      <c r="AB6" s="192"/>
      <c r="AC6" s="192"/>
      <c r="AD6" s="192"/>
      <c r="AE6" s="192"/>
    </row>
    <row r="7" spans="2:31" s="100" customFormat="1" ht="24" customHeight="1" x14ac:dyDescent="0.25">
      <c r="B7" s="195">
        <v>35</v>
      </c>
      <c r="C7" s="196"/>
      <c r="D7" s="197"/>
      <c r="E7" s="198"/>
      <c r="F7" s="196"/>
      <c r="G7" s="197"/>
      <c r="H7" s="199"/>
      <c r="I7" s="200"/>
      <c r="J7" s="201"/>
      <c r="K7" s="202"/>
      <c r="L7" s="207"/>
      <c r="M7" s="208"/>
      <c r="N7" s="209"/>
      <c r="O7" s="207"/>
      <c r="P7" s="208"/>
      <c r="Q7" s="209"/>
      <c r="R7" s="207"/>
      <c r="S7" s="208"/>
      <c r="T7" s="209"/>
      <c r="U7" s="207"/>
      <c r="V7" s="208"/>
      <c r="W7" s="210"/>
      <c r="X7" s="211"/>
      <c r="Y7" s="192"/>
      <c r="Z7" s="192"/>
      <c r="AA7" s="192"/>
      <c r="AB7" s="192"/>
      <c r="AC7" s="192"/>
      <c r="AD7" s="192"/>
      <c r="AE7" s="192"/>
    </row>
    <row r="8" spans="2:31" ht="24" customHeight="1" x14ac:dyDescent="0.25">
      <c r="B8" s="195">
        <v>36</v>
      </c>
      <c r="C8" s="196"/>
      <c r="D8" s="197"/>
      <c r="E8" s="198"/>
      <c r="F8" s="196"/>
      <c r="G8" s="197"/>
      <c r="H8" s="199"/>
      <c r="I8" s="200"/>
      <c r="J8" s="201"/>
      <c r="K8" s="202"/>
      <c r="L8" s="212"/>
      <c r="M8" s="213"/>
      <c r="N8" s="214"/>
      <c r="O8" s="212"/>
      <c r="P8" s="213"/>
      <c r="Q8" s="214"/>
      <c r="R8" s="212"/>
      <c r="S8" s="213"/>
      <c r="T8" s="214"/>
      <c r="U8" s="212"/>
      <c r="V8" s="213"/>
      <c r="W8" s="215"/>
      <c r="X8" s="216"/>
      <c r="Y8" s="192"/>
      <c r="Z8" s="192"/>
      <c r="AA8" s="192"/>
      <c r="AB8" s="192"/>
      <c r="AC8" s="192"/>
      <c r="AD8" s="192"/>
      <c r="AE8" s="192"/>
    </row>
    <row r="9" spans="2:31" ht="24" customHeight="1" x14ac:dyDescent="0.25">
      <c r="B9" s="195">
        <v>37</v>
      </c>
      <c r="C9" s="196"/>
      <c r="D9" s="197"/>
      <c r="E9" s="198"/>
      <c r="F9" s="196"/>
      <c r="G9" s="197"/>
      <c r="H9" s="199"/>
      <c r="I9" s="200"/>
      <c r="J9" s="201"/>
      <c r="K9" s="217"/>
      <c r="L9" s="212"/>
      <c r="M9" s="213"/>
      <c r="N9" s="214"/>
      <c r="O9" s="212"/>
      <c r="P9" s="213"/>
      <c r="Q9" s="214"/>
      <c r="R9" s="212"/>
      <c r="S9" s="213"/>
      <c r="T9" s="214"/>
      <c r="U9" s="212"/>
      <c r="V9" s="213"/>
      <c r="W9" s="215"/>
      <c r="X9" s="216"/>
      <c r="Y9" s="192"/>
      <c r="Z9" s="192"/>
      <c r="AA9" s="192"/>
      <c r="AB9" s="192"/>
      <c r="AC9" s="192"/>
      <c r="AD9" s="192"/>
      <c r="AE9" s="192"/>
    </row>
    <row r="10" spans="2:31" ht="24" customHeight="1" x14ac:dyDescent="0.25">
      <c r="B10" s="195">
        <v>38</v>
      </c>
      <c r="C10" s="196"/>
      <c r="D10" s="197"/>
      <c r="E10" s="198"/>
      <c r="F10" s="218"/>
      <c r="G10" s="197"/>
      <c r="H10" s="199"/>
      <c r="I10" s="200"/>
      <c r="J10" s="201"/>
      <c r="K10" s="217"/>
      <c r="L10" s="212"/>
      <c r="M10" s="213"/>
      <c r="N10" s="214"/>
      <c r="O10" s="212"/>
      <c r="P10" s="213"/>
      <c r="Q10" s="214"/>
      <c r="R10" s="212"/>
      <c r="S10" s="213"/>
      <c r="T10" s="214"/>
      <c r="U10" s="212"/>
      <c r="V10" s="213"/>
      <c r="W10" s="215"/>
      <c r="X10" s="216"/>
      <c r="Y10" s="192"/>
      <c r="Z10" s="192"/>
      <c r="AA10" s="192"/>
      <c r="AB10" s="192"/>
      <c r="AC10" s="192"/>
      <c r="AD10" s="192"/>
      <c r="AE10" s="192"/>
    </row>
    <row r="11" spans="2:31" ht="24" customHeight="1" x14ac:dyDescent="0.25">
      <c r="B11" s="195">
        <v>39</v>
      </c>
      <c r="C11" s="196"/>
      <c r="D11" s="197"/>
      <c r="E11" s="198"/>
      <c r="F11" s="218"/>
      <c r="G11" s="197"/>
      <c r="H11" s="199"/>
      <c r="I11" s="200"/>
      <c r="J11" s="201"/>
      <c r="K11" s="217"/>
      <c r="L11" s="212"/>
      <c r="M11" s="213"/>
      <c r="N11" s="219"/>
      <c r="O11" s="212"/>
      <c r="P11" s="213"/>
      <c r="Q11" s="214"/>
      <c r="R11" s="212"/>
      <c r="S11" s="213"/>
      <c r="T11" s="214"/>
      <c r="U11" s="212"/>
      <c r="V11" s="213"/>
      <c r="W11" s="215"/>
      <c r="X11" s="216"/>
      <c r="Y11" s="192"/>
      <c r="Z11" s="192"/>
      <c r="AA11" s="192"/>
      <c r="AB11" s="192"/>
      <c r="AC11" s="192"/>
      <c r="AD11" s="192"/>
      <c r="AE11" s="192"/>
    </row>
    <row r="12" spans="2:31" ht="24" customHeight="1" x14ac:dyDescent="0.25">
      <c r="B12" s="195">
        <v>40</v>
      </c>
      <c r="C12" s="196"/>
      <c r="D12" s="197"/>
      <c r="E12" s="198"/>
      <c r="F12" s="196"/>
      <c r="G12" s="197"/>
      <c r="H12" s="199"/>
      <c r="I12" s="200"/>
      <c r="J12" s="201"/>
      <c r="K12" s="217"/>
      <c r="L12" s="212"/>
      <c r="M12" s="213"/>
      <c r="N12" s="214"/>
      <c r="O12" s="212"/>
      <c r="P12" s="213"/>
      <c r="Q12" s="214"/>
      <c r="R12" s="212"/>
      <c r="S12" s="213"/>
      <c r="T12" s="214"/>
      <c r="U12" s="212"/>
      <c r="V12" s="213"/>
      <c r="W12" s="215"/>
      <c r="X12" s="216"/>
      <c r="Y12" s="192"/>
      <c r="Z12" s="192"/>
      <c r="AA12" s="192"/>
      <c r="AB12" s="192"/>
      <c r="AC12" s="192"/>
      <c r="AD12" s="192"/>
      <c r="AE12" s="192"/>
    </row>
    <row r="13" spans="2:31" ht="24" customHeight="1" x14ac:dyDescent="0.25">
      <c r="B13" s="195">
        <v>41</v>
      </c>
      <c r="C13" s="196"/>
      <c r="D13" s="197"/>
      <c r="E13" s="198"/>
      <c r="F13" s="218"/>
      <c r="G13" s="197"/>
      <c r="H13" s="199"/>
      <c r="I13" s="200"/>
      <c r="J13" s="201"/>
      <c r="K13" s="217"/>
      <c r="L13" s="212"/>
      <c r="M13" s="213"/>
      <c r="N13" s="214"/>
      <c r="O13" s="212"/>
      <c r="P13" s="213"/>
      <c r="Q13" s="214"/>
      <c r="R13" s="212"/>
      <c r="S13" s="213"/>
      <c r="T13" s="214"/>
      <c r="U13" s="212"/>
      <c r="V13" s="213"/>
      <c r="W13" s="215"/>
      <c r="X13" s="216"/>
      <c r="Y13" s="192"/>
      <c r="Z13" s="192"/>
      <c r="AA13" s="192"/>
      <c r="AB13" s="192"/>
      <c r="AC13" s="192"/>
      <c r="AD13" s="192"/>
      <c r="AE13" s="192"/>
    </row>
    <row r="14" spans="2:31" ht="24" customHeight="1" x14ac:dyDescent="0.25">
      <c r="B14" s="195">
        <v>42</v>
      </c>
      <c r="C14" s="196"/>
      <c r="D14" s="197"/>
      <c r="E14" s="198"/>
      <c r="F14" s="196"/>
      <c r="G14" s="197"/>
      <c r="H14" s="199"/>
      <c r="I14" s="200"/>
      <c r="J14" s="201"/>
      <c r="K14" s="217"/>
      <c r="L14" s="212"/>
      <c r="M14" s="213"/>
      <c r="N14" s="214"/>
      <c r="O14" s="212"/>
      <c r="P14" s="213"/>
      <c r="Q14" s="214"/>
      <c r="R14" s="212"/>
      <c r="S14" s="213"/>
      <c r="T14" s="214"/>
      <c r="U14" s="212"/>
      <c r="V14" s="213"/>
      <c r="W14" s="215"/>
      <c r="X14" s="216"/>
      <c r="Y14" s="192"/>
      <c r="Z14" s="192"/>
      <c r="AA14" s="192"/>
      <c r="AB14" s="192"/>
      <c r="AC14" s="192"/>
      <c r="AD14" s="192"/>
      <c r="AE14" s="192"/>
    </row>
    <row r="15" spans="2:31" ht="24" customHeight="1" x14ac:dyDescent="0.25">
      <c r="B15" s="195">
        <v>43</v>
      </c>
      <c r="C15" s="196"/>
      <c r="D15" s="197"/>
      <c r="E15" s="198"/>
      <c r="F15" s="196"/>
      <c r="G15" s="197"/>
      <c r="H15" s="199"/>
      <c r="I15" s="200"/>
      <c r="J15" s="201"/>
      <c r="K15" s="217"/>
      <c r="L15" s="212"/>
      <c r="M15" s="213"/>
      <c r="N15" s="214"/>
      <c r="O15" s="212"/>
      <c r="P15" s="213"/>
      <c r="Q15" s="214"/>
      <c r="R15" s="212"/>
      <c r="S15" s="213"/>
      <c r="T15" s="214"/>
      <c r="U15" s="212"/>
      <c r="V15" s="213"/>
      <c r="W15" s="215"/>
      <c r="X15" s="216"/>
      <c r="Y15" s="192"/>
      <c r="Z15" s="192"/>
      <c r="AA15" s="192"/>
      <c r="AB15" s="192"/>
      <c r="AC15" s="192"/>
      <c r="AD15" s="192"/>
      <c r="AE15" s="192"/>
    </row>
    <row r="16" spans="2:31" ht="24" customHeight="1" x14ac:dyDescent="0.25">
      <c r="B16" s="195">
        <v>44</v>
      </c>
      <c r="C16" s="196"/>
      <c r="D16" s="197"/>
      <c r="E16" s="198"/>
      <c r="F16" s="218"/>
      <c r="G16" s="197"/>
      <c r="H16" s="199"/>
      <c r="I16" s="200"/>
      <c r="J16" s="201"/>
      <c r="K16" s="217"/>
      <c r="L16" s="212"/>
      <c r="M16" s="213"/>
      <c r="N16" s="214"/>
      <c r="O16" s="212"/>
      <c r="P16" s="213"/>
      <c r="Q16" s="214"/>
      <c r="R16" s="212"/>
      <c r="S16" s="213"/>
      <c r="T16" s="214"/>
      <c r="U16" s="212"/>
      <c r="V16" s="213"/>
      <c r="W16" s="215"/>
      <c r="X16" s="216"/>
      <c r="Y16" s="192"/>
      <c r="Z16" s="192"/>
      <c r="AA16" s="192"/>
      <c r="AB16" s="192"/>
      <c r="AC16" s="192"/>
      <c r="AD16" s="192"/>
      <c r="AE16" s="192"/>
    </row>
    <row r="17" spans="2:31" ht="24" customHeight="1" x14ac:dyDescent="0.25">
      <c r="B17" s="195">
        <v>45</v>
      </c>
      <c r="C17" s="196"/>
      <c r="D17" s="197"/>
      <c r="E17" s="198"/>
      <c r="F17" s="196"/>
      <c r="G17" s="197"/>
      <c r="H17" s="199"/>
      <c r="I17" s="200"/>
      <c r="J17" s="201"/>
      <c r="K17" s="217"/>
      <c r="L17" s="212"/>
      <c r="M17" s="213"/>
      <c r="N17" s="214"/>
      <c r="O17" s="212"/>
      <c r="P17" s="213"/>
      <c r="Q17" s="214"/>
      <c r="R17" s="212"/>
      <c r="S17" s="213"/>
      <c r="T17" s="214"/>
      <c r="U17" s="212"/>
      <c r="V17" s="213"/>
      <c r="W17" s="215"/>
      <c r="X17" s="216"/>
      <c r="Y17" s="192"/>
      <c r="Z17" s="192"/>
      <c r="AA17" s="192"/>
      <c r="AB17" s="192"/>
      <c r="AC17" s="192"/>
      <c r="AD17" s="192"/>
      <c r="AE17" s="192"/>
    </row>
    <row r="18" spans="2:31" ht="24" customHeight="1" x14ac:dyDescent="0.25">
      <c r="B18" s="195">
        <v>46</v>
      </c>
      <c r="C18" s="196"/>
      <c r="D18" s="197"/>
      <c r="E18" s="198"/>
      <c r="F18" s="196"/>
      <c r="G18" s="197"/>
      <c r="H18" s="199"/>
      <c r="I18" s="200"/>
      <c r="J18" s="201"/>
      <c r="K18" s="217"/>
      <c r="L18" s="212"/>
      <c r="M18" s="213"/>
      <c r="N18" s="214"/>
      <c r="O18" s="212"/>
      <c r="P18" s="213"/>
      <c r="Q18" s="214"/>
      <c r="R18" s="212"/>
      <c r="S18" s="213"/>
      <c r="T18" s="214"/>
      <c r="U18" s="212"/>
      <c r="V18" s="213"/>
      <c r="W18" s="215"/>
      <c r="X18" s="216"/>
      <c r="Y18" s="192"/>
      <c r="Z18" s="192"/>
      <c r="AA18" s="192"/>
      <c r="AB18" s="192"/>
      <c r="AC18" s="192"/>
      <c r="AD18" s="192"/>
      <c r="AE18" s="192"/>
    </row>
    <row r="19" spans="2:31" ht="24" customHeight="1" x14ac:dyDescent="0.25">
      <c r="B19" s="195">
        <v>47</v>
      </c>
      <c r="C19" s="196"/>
      <c r="D19" s="197"/>
      <c r="E19" s="198"/>
      <c r="F19" s="196"/>
      <c r="G19" s="197"/>
      <c r="H19" s="199"/>
      <c r="I19" s="200"/>
      <c r="J19" s="201"/>
      <c r="K19" s="217"/>
      <c r="L19" s="212"/>
      <c r="M19" s="213"/>
      <c r="N19" s="214"/>
      <c r="O19" s="212"/>
      <c r="P19" s="213"/>
      <c r="Q19" s="214"/>
      <c r="R19" s="212"/>
      <c r="S19" s="213"/>
      <c r="T19" s="214"/>
      <c r="U19" s="212"/>
      <c r="V19" s="213"/>
      <c r="W19" s="215"/>
      <c r="X19" s="216"/>
      <c r="Y19" s="192"/>
      <c r="Z19" s="192"/>
      <c r="AA19" s="192"/>
      <c r="AB19" s="192"/>
      <c r="AC19" s="192"/>
      <c r="AD19" s="192"/>
      <c r="AE19" s="192"/>
    </row>
    <row r="20" spans="2:31" ht="24" customHeight="1" x14ac:dyDescent="0.25">
      <c r="B20" s="195">
        <v>48</v>
      </c>
      <c r="C20" s="196"/>
      <c r="D20" s="197"/>
      <c r="E20" s="198"/>
      <c r="F20" s="218"/>
      <c r="G20" s="197"/>
      <c r="H20" s="199"/>
      <c r="I20" s="200"/>
      <c r="J20" s="201"/>
      <c r="K20" s="217"/>
      <c r="L20" s="212"/>
      <c r="M20" s="213"/>
      <c r="N20" s="214"/>
      <c r="O20" s="212"/>
      <c r="P20" s="213"/>
      <c r="Q20" s="214"/>
      <c r="R20" s="212"/>
      <c r="S20" s="213"/>
      <c r="T20" s="214"/>
      <c r="U20" s="212"/>
      <c r="V20" s="213"/>
      <c r="W20" s="215"/>
      <c r="X20" s="216"/>
      <c r="Y20" s="192"/>
      <c r="Z20" s="192"/>
      <c r="AA20" s="192"/>
      <c r="AB20" s="192"/>
      <c r="AC20" s="192"/>
      <c r="AD20" s="192"/>
      <c r="AE20" s="192"/>
    </row>
    <row r="21" spans="2:31" ht="24" customHeight="1" x14ac:dyDescent="0.25">
      <c r="B21" s="195">
        <v>49</v>
      </c>
      <c r="C21" s="196"/>
      <c r="D21" s="197"/>
      <c r="E21" s="198"/>
      <c r="F21" s="218"/>
      <c r="G21" s="197"/>
      <c r="H21" s="199"/>
      <c r="I21" s="200"/>
      <c r="J21" s="201"/>
      <c r="K21" s="217"/>
      <c r="L21" s="212"/>
      <c r="M21" s="213"/>
      <c r="N21" s="214"/>
      <c r="O21" s="212"/>
      <c r="P21" s="213"/>
      <c r="Q21" s="214"/>
      <c r="R21" s="212"/>
      <c r="S21" s="213"/>
      <c r="T21" s="214"/>
      <c r="U21" s="212"/>
      <c r="V21" s="213"/>
      <c r="W21" s="215"/>
      <c r="X21" s="216"/>
      <c r="Y21" s="192"/>
      <c r="Z21" s="192"/>
      <c r="AA21" s="192"/>
      <c r="AB21" s="192"/>
      <c r="AC21" s="192"/>
      <c r="AD21" s="192"/>
      <c r="AE21" s="192"/>
    </row>
    <row r="22" spans="2:31" ht="24" customHeight="1" x14ac:dyDescent="0.25">
      <c r="B22" s="195">
        <v>50</v>
      </c>
      <c r="C22" s="196"/>
      <c r="D22" s="197"/>
      <c r="E22" s="198"/>
      <c r="F22" s="196"/>
      <c r="G22" s="197"/>
      <c r="H22" s="199"/>
      <c r="I22" s="200"/>
      <c r="J22" s="201"/>
      <c r="K22" s="217"/>
      <c r="L22" s="212"/>
      <c r="M22" s="213"/>
      <c r="N22" s="214"/>
      <c r="O22" s="212"/>
      <c r="P22" s="213"/>
      <c r="Q22" s="214"/>
      <c r="R22" s="212"/>
      <c r="S22" s="213"/>
      <c r="T22" s="214"/>
      <c r="U22" s="212"/>
      <c r="V22" s="213"/>
      <c r="W22" s="215"/>
      <c r="X22" s="216"/>
      <c r="Y22" s="192"/>
      <c r="Z22" s="192"/>
      <c r="AA22" s="192"/>
      <c r="AB22" s="192"/>
      <c r="AC22" s="192"/>
      <c r="AD22" s="192"/>
      <c r="AE22" s="192"/>
    </row>
    <row r="23" spans="2:31" ht="24" customHeight="1" x14ac:dyDescent="0.25">
      <c r="B23" s="195">
        <v>51</v>
      </c>
      <c r="C23" s="196"/>
      <c r="D23" s="197"/>
      <c r="E23" s="198"/>
      <c r="F23" s="218"/>
      <c r="G23" s="197"/>
      <c r="H23" s="199"/>
      <c r="I23" s="200"/>
      <c r="J23" s="201"/>
      <c r="K23" s="217"/>
      <c r="L23" s="212"/>
      <c r="M23" s="213"/>
      <c r="N23" s="214"/>
      <c r="O23" s="212"/>
      <c r="P23" s="213"/>
      <c r="Q23" s="214"/>
      <c r="R23" s="212"/>
      <c r="S23" s="213"/>
      <c r="T23" s="214"/>
      <c r="U23" s="212"/>
      <c r="V23" s="213"/>
      <c r="W23" s="215"/>
      <c r="X23" s="216"/>
      <c r="Y23" s="192"/>
      <c r="Z23" s="192"/>
      <c r="AA23" s="192"/>
      <c r="AB23" s="192"/>
      <c r="AC23" s="192"/>
      <c r="AD23" s="192"/>
      <c r="AE23" s="192"/>
    </row>
    <row r="24" spans="2:31" ht="24" customHeight="1" x14ac:dyDescent="0.25">
      <c r="B24" s="195">
        <v>52</v>
      </c>
      <c r="C24" s="196"/>
      <c r="D24" s="220"/>
      <c r="E24" s="221"/>
      <c r="F24" s="222"/>
      <c r="G24" s="197"/>
      <c r="H24" s="199"/>
      <c r="I24" s="200"/>
      <c r="J24" s="201"/>
      <c r="K24" s="217"/>
      <c r="L24" s="212"/>
      <c r="M24" s="213"/>
      <c r="N24" s="214"/>
      <c r="O24" s="212"/>
      <c r="P24" s="213"/>
      <c r="Q24" s="214"/>
      <c r="R24" s="212"/>
      <c r="S24" s="213"/>
      <c r="T24" s="214"/>
      <c r="U24" s="212"/>
      <c r="V24" s="213"/>
      <c r="W24" s="215"/>
      <c r="X24" s="216"/>
      <c r="Y24" s="192"/>
      <c r="Z24" s="192"/>
      <c r="AA24" s="192"/>
      <c r="AB24" s="192"/>
      <c r="AC24" s="192"/>
      <c r="AD24" s="192"/>
      <c r="AE24" s="192"/>
    </row>
    <row r="25" spans="2:31" ht="24" customHeight="1" x14ac:dyDescent="0.25">
      <c r="B25" s="195">
        <v>53</v>
      </c>
      <c r="C25" s="196"/>
      <c r="D25" s="220"/>
      <c r="E25" s="221"/>
      <c r="F25" s="222"/>
      <c r="G25" s="197"/>
      <c r="H25" s="199"/>
      <c r="I25" s="200"/>
      <c r="J25" s="201"/>
      <c r="K25" s="217"/>
      <c r="L25" s="212"/>
      <c r="M25" s="213"/>
      <c r="N25" s="214"/>
      <c r="O25" s="212"/>
      <c r="P25" s="213"/>
      <c r="Q25" s="214"/>
      <c r="R25" s="212"/>
      <c r="S25" s="213"/>
      <c r="T25" s="214"/>
      <c r="U25" s="212"/>
      <c r="V25" s="213"/>
      <c r="W25" s="215"/>
      <c r="X25" s="216"/>
      <c r="Y25" s="192"/>
      <c r="Z25" s="192"/>
      <c r="AA25" s="192"/>
      <c r="AB25" s="192"/>
      <c r="AC25" s="192"/>
      <c r="AD25" s="192"/>
      <c r="AE25" s="192"/>
    </row>
    <row r="26" spans="2:31" ht="24" customHeight="1" thickBot="1" x14ac:dyDescent="0.3">
      <c r="B26" s="223">
        <v>54</v>
      </c>
      <c r="C26" s="224"/>
      <c r="D26" s="225"/>
      <c r="E26" s="226"/>
      <c r="F26" s="224"/>
      <c r="G26" s="227"/>
      <c r="H26" s="228"/>
      <c r="I26" s="229"/>
      <c r="J26" s="230"/>
      <c r="K26" s="231"/>
      <c r="L26" s="212"/>
      <c r="M26" s="213"/>
      <c r="N26" s="214"/>
      <c r="O26" s="232"/>
      <c r="P26" s="233"/>
      <c r="Q26" s="234"/>
      <c r="R26" s="212"/>
      <c r="S26" s="213"/>
      <c r="T26" s="214"/>
      <c r="U26" s="212"/>
      <c r="V26" s="213"/>
      <c r="W26" s="215"/>
      <c r="X26" s="216"/>
      <c r="Y26" s="192"/>
      <c r="Z26" s="192"/>
      <c r="AA26" s="192"/>
      <c r="AB26" s="192"/>
      <c r="AC26" s="192"/>
      <c r="AD26" s="192"/>
      <c r="AE26" s="192"/>
    </row>
    <row r="27" spans="2:31" ht="24" customHeight="1" thickBot="1" x14ac:dyDescent="0.3">
      <c r="B27" s="235" t="s">
        <v>30</v>
      </c>
      <c r="C27" s="236"/>
      <c r="D27" s="237"/>
      <c r="E27" s="236"/>
      <c r="F27" s="236"/>
      <c r="G27" s="237"/>
      <c r="H27" s="236"/>
      <c r="I27" s="236"/>
      <c r="J27" s="237"/>
      <c r="K27" s="236"/>
      <c r="L27" s="236"/>
      <c r="M27" s="237"/>
      <c r="N27" s="236"/>
      <c r="O27" s="236"/>
      <c r="P27" s="237"/>
      <c r="Q27" s="236"/>
      <c r="R27" s="236"/>
      <c r="S27" s="237"/>
      <c r="T27" s="236"/>
      <c r="U27" s="236"/>
      <c r="V27" s="237"/>
      <c r="W27" s="238"/>
      <c r="X27" s="239"/>
      <c r="Y27" s="192"/>
      <c r="Z27" s="192"/>
      <c r="AA27" s="192"/>
      <c r="AB27" s="192"/>
      <c r="AC27" s="192"/>
      <c r="AD27" s="192"/>
      <c r="AE27" s="192"/>
    </row>
    <row r="28" spans="2:31" ht="15" customHeight="1" x14ac:dyDescent="0.25">
      <c r="B28" s="49"/>
      <c r="C28" s="49"/>
      <c r="D28" s="49"/>
      <c r="E28" s="49"/>
      <c r="F28" s="49"/>
      <c r="G28" s="49"/>
      <c r="Y28" s="192"/>
      <c r="Z28" s="192"/>
      <c r="AA28" s="192"/>
      <c r="AB28" s="192"/>
      <c r="AC28" s="192"/>
      <c r="AD28" s="192"/>
      <c r="AE28" s="192"/>
    </row>
    <row r="29" spans="2:31" s="109" customFormat="1" ht="15" customHeight="1" x14ac:dyDescent="0.25">
      <c r="B29" s="49"/>
      <c r="C29" s="49"/>
      <c r="D29" s="112"/>
      <c r="E29" s="112"/>
      <c r="F29" s="112"/>
      <c r="G29" s="112"/>
      <c r="H29" s="98"/>
      <c r="I29" s="98"/>
      <c r="J29" s="98"/>
      <c r="K29" s="98"/>
      <c r="Y29" s="192"/>
      <c r="Z29" s="192"/>
      <c r="AA29" s="192"/>
      <c r="AB29" s="192"/>
      <c r="AC29" s="192"/>
      <c r="AD29" s="192"/>
      <c r="AE29" s="192"/>
    </row>
    <row r="30" spans="2:31" ht="15" customHeight="1" x14ac:dyDescent="0.25">
      <c r="B30" s="49"/>
      <c r="C30" s="49"/>
      <c r="D30" s="49"/>
      <c r="E30" s="49"/>
      <c r="G30" s="49"/>
      <c r="Y30" s="192"/>
      <c r="Z30" s="192"/>
      <c r="AA30" s="192"/>
      <c r="AB30" s="192"/>
      <c r="AC30" s="192"/>
      <c r="AD30" s="192"/>
      <c r="AE30" s="192"/>
    </row>
    <row r="31" spans="2:31" ht="15" customHeight="1" x14ac:dyDescent="0.25">
      <c r="B31" s="49"/>
      <c r="C31" s="49"/>
      <c r="D31" s="49"/>
      <c r="E31" s="49"/>
      <c r="G31" s="49"/>
      <c r="Y31" s="192"/>
      <c r="Z31" s="192"/>
      <c r="AA31" s="192"/>
      <c r="AB31" s="192"/>
      <c r="AC31" s="192"/>
      <c r="AD31" s="192"/>
      <c r="AE31" s="192"/>
    </row>
    <row r="32" spans="2:31" ht="15" customHeight="1" x14ac:dyDescent="0.25">
      <c r="B32" s="49"/>
      <c r="C32" s="49"/>
      <c r="D32" s="49"/>
      <c r="E32" s="49"/>
      <c r="G32" s="49"/>
      <c r="Y32" s="192"/>
      <c r="Z32" s="192"/>
      <c r="AA32" s="192"/>
      <c r="AB32" s="192"/>
      <c r="AC32" s="192"/>
      <c r="AD32" s="192"/>
      <c r="AE32" s="192"/>
    </row>
    <row r="33" spans="2:31" ht="15" customHeight="1" x14ac:dyDescent="0.25">
      <c r="B33" s="49"/>
      <c r="C33" s="49"/>
      <c r="D33" s="49"/>
      <c r="E33" s="49"/>
      <c r="G33" s="49"/>
      <c r="Y33" s="192"/>
      <c r="Z33" s="192"/>
      <c r="AA33" s="192"/>
      <c r="AB33" s="192"/>
      <c r="AC33" s="192"/>
      <c r="AD33" s="192"/>
      <c r="AE33" s="192"/>
    </row>
    <row r="34" spans="2:31" ht="15" customHeight="1" x14ac:dyDescent="0.25">
      <c r="B34" s="49"/>
      <c r="C34" s="49"/>
      <c r="Y34" s="192"/>
      <c r="Z34" s="192"/>
      <c r="AA34" s="192"/>
      <c r="AB34" s="192"/>
      <c r="AC34" s="192"/>
      <c r="AD34" s="192"/>
      <c r="AE34" s="192"/>
    </row>
    <row r="35" spans="2:31" ht="15" customHeight="1" x14ac:dyDescent="0.25">
      <c r="B35" s="114"/>
      <c r="C35" s="114"/>
      <c r="Y35" s="192"/>
      <c r="Z35" s="192"/>
      <c r="AA35" s="192"/>
      <c r="AB35" s="192"/>
      <c r="AC35" s="192"/>
      <c r="AD35" s="192"/>
      <c r="AE35" s="192"/>
    </row>
    <row r="36" spans="2:31" ht="15" customHeight="1" x14ac:dyDescent="0.25">
      <c r="B36" s="49"/>
      <c r="C36" s="49"/>
      <c r="Y36" s="192"/>
      <c r="Z36" s="192"/>
      <c r="AA36" s="192"/>
      <c r="AB36" s="192"/>
      <c r="AC36" s="192"/>
      <c r="AD36" s="192"/>
      <c r="AE36" s="192"/>
    </row>
    <row r="37" spans="2:31" ht="15" customHeight="1" x14ac:dyDescent="0.25">
      <c r="B37" s="49"/>
      <c r="C37" s="49"/>
      <c r="Y37" s="192"/>
      <c r="Z37" s="192"/>
      <c r="AA37" s="192"/>
      <c r="AB37" s="192"/>
      <c r="AC37" s="192"/>
      <c r="AD37" s="192"/>
      <c r="AE37" s="192"/>
    </row>
    <row r="38" spans="2:31" ht="15" customHeight="1" x14ac:dyDescent="0.25">
      <c r="B38" s="49"/>
      <c r="C38" s="49"/>
      <c r="Y38" s="192"/>
      <c r="Z38" s="192"/>
      <c r="AA38" s="192"/>
      <c r="AB38" s="192"/>
      <c r="AC38" s="192"/>
      <c r="AD38" s="192"/>
      <c r="AE38" s="192"/>
    </row>
    <row r="39" spans="2:31" ht="15" customHeight="1" x14ac:dyDescent="0.25">
      <c r="B39" s="49"/>
      <c r="C39" s="49"/>
      <c r="Y39" s="192"/>
      <c r="Z39" s="192"/>
      <c r="AA39" s="192"/>
      <c r="AB39" s="192"/>
      <c r="AC39" s="192"/>
      <c r="AD39" s="192"/>
      <c r="AE39" s="192"/>
    </row>
    <row r="40" spans="2:31" ht="15" customHeight="1" x14ac:dyDescent="0.25">
      <c r="B40" s="49"/>
      <c r="C40" s="49"/>
      <c r="Y40" s="192"/>
      <c r="Z40" s="192"/>
      <c r="AA40" s="192"/>
      <c r="AB40" s="192"/>
      <c r="AC40" s="192"/>
      <c r="AD40" s="192"/>
      <c r="AE40" s="192"/>
    </row>
    <row r="41" spans="2:31" ht="15" customHeight="1" x14ac:dyDescent="0.25">
      <c r="B41" s="49"/>
      <c r="C41" s="49"/>
      <c r="Y41" s="192"/>
      <c r="Z41" s="192"/>
      <c r="AA41" s="192"/>
      <c r="AB41" s="192"/>
      <c r="AC41" s="192"/>
      <c r="AD41" s="192"/>
      <c r="AE41" s="192"/>
    </row>
    <row r="42" spans="2:31" ht="15" customHeight="1" x14ac:dyDescent="0.25">
      <c r="B42" s="49"/>
      <c r="C42" s="49"/>
      <c r="Y42" s="192"/>
      <c r="Z42" s="192"/>
      <c r="AA42" s="192"/>
      <c r="AB42" s="192"/>
      <c r="AC42" s="192"/>
      <c r="AD42" s="192"/>
      <c r="AE42" s="192"/>
    </row>
    <row r="43" spans="2:31" ht="15" customHeight="1" x14ac:dyDescent="0.25">
      <c r="B43" s="49"/>
      <c r="C43" s="49"/>
      <c r="Y43" s="192"/>
      <c r="Z43" s="192"/>
      <c r="AA43" s="192"/>
      <c r="AB43" s="192"/>
      <c r="AC43" s="192"/>
      <c r="AD43" s="192"/>
      <c r="AE43" s="192"/>
    </row>
    <row r="44" spans="2:31" ht="15" customHeight="1" x14ac:dyDescent="0.25">
      <c r="B44" s="49"/>
      <c r="C44" s="49"/>
      <c r="Y44" s="192"/>
      <c r="Z44" s="192"/>
      <c r="AA44" s="192"/>
      <c r="AB44" s="192"/>
      <c r="AC44" s="192"/>
      <c r="AD44" s="192"/>
      <c r="AE44" s="192"/>
    </row>
    <row r="45" spans="2:31" ht="15" customHeight="1" x14ac:dyDescent="0.25">
      <c r="B45" s="49"/>
      <c r="C45" s="49"/>
      <c r="Y45" s="192"/>
      <c r="Z45" s="192"/>
      <c r="AA45" s="192"/>
      <c r="AB45" s="192"/>
      <c r="AC45" s="192"/>
      <c r="AD45" s="192"/>
      <c r="AE45" s="192"/>
    </row>
    <row r="46" spans="2:31" ht="15" customHeight="1" x14ac:dyDescent="0.25">
      <c r="B46" s="49"/>
      <c r="C46" s="49"/>
      <c r="Y46" s="192"/>
      <c r="Z46" s="192"/>
      <c r="AA46" s="192"/>
      <c r="AB46" s="192"/>
      <c r="AC46" s="192"/>
      <c r="AD46" s="192"/>
      <c r="AE46" s="192"/>
    </row>
    <row r="47" spans="2:31" ht="15" customHeight="1" x14ac:dyDescent="0.25">
      <c r="B47" s="49"/>
      <c r="C47" s="49"/>
      <c r="Y47" s="192"/>
      <c r="Z47" s="192"/>
      <c r="AA47" s="192"/>
      <c r="AB47" s="192"/>
      <c r="AC47" s="192"/>
      <c r="AD47" s="192"/>
      <c r="AE47" s="192"/>
    </row>
    <row r="48" spans="2:31" ht="15" customHeight="1" x14ac:dyDescent="0.25">
      <c r="B48" s="49"/>
      <c r="C48" s="49"/>
      <c r="Y48" s="192"/>
      <c r="Z48" s="192"/>
      <c r="AA48" s="192"/>
      <c r="AB48" s="192"/>
      <c r="AC48" s="192"/>
      <c r="AD48" s="192"/>
      <c r="AE48" s="192"/>
    </row>
    <row r="49" spans="2:31" ht="15" customHeight="1" x14ac:dyDescent="0.25">
      <c r="B49" s="49"/>
      <c r="C49" s="49"/>
      <c r="Y49" s="192"/>
      <c r="Z49" s="192"/>
      <c r="AA49" s="192"/>
      <c r="AB49" s="192"/>
      <c r="AC49" s="192"/>
      <c r="AD49" s="192"/>
      <c r="AE49" s="192"/>
    </row>
    <row r="50" spans="2:31" ht="15" customHeight="1" x14ac:dyDescent="0.25">
      <c r="B50" s="49"/>
      <c r="C50" s="49"/>
      <c r="Y50" s="192"/>
      <c r="Z50" s="192"/>
      <c r="AA50" s="192"/>
      <c r="AB50" s="192"/>
      <c r="AC50" s="192"/>
      <c r="AD50" s="192"/>
      <c r="AE50" s="192"/>
    </row>
    <row r="51" spans="2:31" x14ac:dyDescent="0.25">
      <c r="B51" s="49"/>
      <c r="C51" s="49"/>
    </row>
    <row r="52" spans="2:31" x14ac:dyDescent="0.25">
      <c r="B52" s="49"/>
      <c r="C52" s="49"/>
    </row>
    <row r="53" spans="2:31" x14ac:dyDescent="0.25">
      <c r="B53" s="49"/>
      <c r="C53" s="49"/>
    </row>
    <row r="54" spans="2:31" x14ac:dyDescent="0.25">
      <c r="B54" s="49"/>
      <c r="C54" s="49"/>
    </row>
    <row r="55" spans="2:31" x14ac:dyDescent="0.25">
      <c r="B55" s="49"/>
      <c r="C55" s="49"/>
    </row>
    <row r="56" spans="2:31" x14ac:dyDescent="0.25">
      <c r="B56" s="49"/>
      <c r="C56" s="49"/>
    </row>
    <row r="57" spans="2:31" x14ac:dyDescent="0.25">
      <c r="B57" s="49"/>
      <c r="C57" s="49"/>
    </row>
    <row r="58" spans="2:31" x14ac:dyDescent="0.25">
      <c r="B58" s="49"/>
      <c r="C58" s="49"/>
    </row>
    <row r="59" spans="2:31" x14ac:dyDescent="0.25">
      <c r="B59" s="49"/>
      <c r="C59" s="49"/>
    </row>
    <row r="60" spans="2:31" x14ac:dyDescent="0.25">
      <c r="B60" s="49"/>
      <c r="C60" s="49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98" customWidth="1"/>
    <col min="23" max="23" width="11.85546875" style="98" customWidth="1"/>
    <col min="24" max="16384" width="9.140625" style="98"/>
  </cols>
  <sheetData>
    <row r="1" spans="1:23" ht="30" customHeight="1" x14ac:dyDescent="0.25">
      <c r="A1" s="462" t="s">
        <v>40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  <c r="R1" s="462"/>
      <c r="S1" s="462"/>
      <c r="T1" s="462"/>
      <c r="U1" s="462"/>
      <c r="V1" s="462"/>
      <c r="W1" s="462"/>
    </row>
    <row r="2" spans="1:23" ht="30" customHeight="1" thickBot="1" x14ac:dyDescent="0.3">
      <c r="A2" s="493" t="s">
        <v>107</v>
      </c>
      <c r="B2" s="493"/>
      <c r="C2" s="493"/>
      <c r="D2" s="493"/>
      <c r="E2" s="493"/>
      <c r="F2" s="494"/>
      <c r="G2" s="463"/>
      <c r="H2" s="463"/>
      <c r="I2" s="463"/>
      <c r="J2" s="463"/>
      <c r="K2" s="495" t="s">
        <v>16</v>
      </c>
      <c r="L2" s="495"/>
      <c r="M2" s="495"/>
      <c r="N2" s="495"/>
      <c r="O2" s="495"/>
      <c r="P2" s="495"/>
      <c r="Q2" s="495"/>
      <c r="R2" s="495"/>
      <c r="S2" s="495"/>
      <c r="T2" s="495"/>
      <c r="U2" s="495"/>
      <c r="V2" s="495"/>
      <c r="W2" s="495"/>
    </row>
    <row r="3" spans="1:23" s="99" customFormat="1" ht="30" customHeight="1" x14ac:dyDescent="0.25">
      <c r="A3" s="181"/>
      <c r="B3" s="488" t="s">
        <v>90</v>
      </c>
      <c r="C3" s="489"/>
      <c r="D3" s="490"/>
      <c r="E3" s="488" t="s">
        <v>94</v>
      </c>
      <c r="F3" s="489"/>
      <c r="G3" s="490"/>
      <c r="H3" s="488" t="s">
        <v>47</v>
      </c>
      <c r="I3" s="489"/>
      <c r="J3" s="490"/>
      <c r="K3" s="488" t="s">
        <v>48</v>
      </c>
      <c r="L3" s="489"/>
      <c r="M3" s="490"/>
      <c r="N3" s="488" t="s">
        <v>95</v>
      </c>
      <c r="O3" s="489"/>
      <c r="P3" s="490"/>
      <c r="Q3" s="488" t="s">
        <v>97</v>
      </c>
      <c r="R3" s="489"/>
      <c r="S3" s="490"/>
      <c r="T3" s="488" t="s">
        <v>96</v>
      </c>
      <c r="U3" s="489"/>
      <c r="V3" s="490"/>
      <c r="W3" s="491" t="s">
        <v>98</v>
      </c>
    </row>
    <row r="4" spans="1:23" s="99" customFormat="1" ht="30" customHeight="1" x14ac:dyDescent="0.25">
      <c r="A4" s="157" t="s">
        <v>42</v>
      </c>
      <c r="B4" s="158" t="s">
        <v>93</v>
      </c>
      <c r="C4" s="161" t="s">
        <v>91</v>
      </c>
      <c r="D4" s="159" t="s">
        <v>92</v>
      </c>
      <c r="E4" s="158" t="s">
        <v>93</v>
      </c>
      <c r="F4" s="161" t="s">
        <v>91</v>
      </c>
      <c r="G4" s="160" t="s">
        <v>92</v>
      </c>
      <c r="H4" s="129" t="s">
        <v>93</v>
      </c>
      <c r="I4" s="163" t="s">
        <v>91</v>
      </c>
      <c r="J4" s="159" t="s">
        <v>92</v>
      </c>
      <c r="K4" s="129" t="s">
        <v>93</v>
      </c>
      <c r="L4" s="163" t="s">
        <v>91</v>
      </c>
      <c r="M4" s="160" t="s">
        <v>92</v>
      </c>
      <c r="N4" s="129" t="s">
        <v>93</v>
      </c>
      <c r="O4" s="163" t="s">
        <v>91</v>
      </c>
      <c r="P4" s="160" t="s">
        <v>92</v>
      </c>
      <c r="Q4" s="129" t="s">
        <v>93</v>
      </c>
      <c r="R4" s="163" t="s">
        <v>91</v>
      </c>
      <c r="S4" s="160" t="s">
        <v>92</v>
      </c>
      <c r="T4" s="129" t="s">
        <v>93</v>
      </c>
      <c r="U4" s="163" t="s">
        <v>91</v>
      </c>
      <c r="V4" s="160" t="s">
        <v>92</v>
      </c>
      <c r="W4" s="492"/>
    </row>
    <row r="5" spans="1:23" s="99" customFormat="1" ht="30" customHeight="1" x14ac:dyDescent="0.25">
      <c r="A5" s="155">
        <v>42</v>
      </c>
      <c r="B5" s="126"/>
      <c r="C5" s="162"/>
      <c r="D5" s="142"/>
      <c r="E5" s="126"/>
      <c r="F5" s="162"/>
      <c r="G5" s="144"/>
      <c r="H5" s="182"/>
      <c r="I5" s="164"/>
      <c r="J5" s="183"/>
      <c r="K5" s="146"/>
      <c r="L5" s="165"/>
      <c r="M5" s="147"/>
      <c r="N5" s="146"/>
      <c r="O5" s="165"/>
      <c r="P5" s="147"/>
      <c r="Q5" s="146"/>
      <c r="R5" s="165"/>
      <c r="S5" s="147"/>
      <c r="T5" s="146"/>
      <c r="U5" s="165"/>
      <c r="V5" s="147"/>
      <c r="W5" s="152"/>
    </row>
    <row r="6" spans="1:23" s="100" customFormat="1" ht="30" customHeight="1" x14ac:dyDescent="0.25">
      <c r="A6" s="155">
        <v>50</v>
      </c>
      <c r="B6" s="126"/>
      <c r="C6" s="162"/>
      <c r="D6" s="142"/>
      <c r="E6" s="126"/>
      <c r="F6" s="162"/>
      <c r="G6" s="144"/>
      <c r="H6" s="182"/>
      <c r="I6" s="164"/>
      <c r="J6" s="183"/>
      <c r="K6" s="148"/>
      <c r="L6" s="166"/>
      <c r="M6" s="149"/>
      <c r="N6" s="148"/>
      <c r="O6" s="166"/>
      <c r="P6" s="149"/>
      <c r="Q6" s="148"/>
      <c r="R6" s="166"/>
      <c r="S6" s="149"/>
      <c r="T6" s="148"/>
      <c r="U6" s="166"/>
      <c r="V6" s="149"/>
      <c r="W6" s="153"/>
    </row>
    <row r="7" spans="1:23" ht="30" customHeight="1" x14ac:dyDescent="0.25">
      <c r="A7" s="155">
        <v>52</v>
      </c>
      <c r="B7" s="126"/>
      <c r="C7" s="162"/>
      <c r="D7" s="142"/>
      <c r="E7" s="126"/>
      <c r="F7" s="162"/>
      <c r="G7" s="144"/>
      <c r="H7" s="182"/>
      <c r="I7" s="164"/>
      <c r="J7" s="183"/>
      <c r="K7" s="150"/>
      <c r="L7" s="167"/>
      <c r="M7" s="151"/>
      <c r="N7" s="150"/>
      <c r="O7" s="167"/>
      <c r="P7" s="151"/>
      <c r="Q7" s="150"/>
      <c r="R7" s="167"/>
      <c r="S7" s="151"/>
      <c r="T7" s="150"/>
      <c r="U7" s="167"/>
      <c r="V7" s="151"/>
      <c r="W7" s="154"/>
    </row>
    <row r="8" spans="1:23" ht="30" customHeight="1" thickBot="1" x14ac:dyDescent="0.3">
      <c r="A8" s="156">
        <v>54</v>
      </c>
      <c r="B8" s="145"/>
      <c r="C8" s="169"/>
      <c r="D8" s="143"/>
      <c r="E8" s="145"/>
      <c r="F8" s="169"/>
      <c r="G8" s="170"/>
      <c r="H8" s="184"/>
      <c r="I8" s="171"/>
      <c r="J8" s="185"/>
      <c r="K8" s="172"/>
      <c r="L8" s="173"/>
      <c r="M8" s="174"/>
      <c r="N8" s="172"/>
      <c r="O8" s="173"/>
      <c r="P8" s="174"/>
      <c r="Q8" s="172"/>
      <c r="R8" s="173"/>
      <c r="S8" s="174"/>
      <c r="T8" s="172"/>
      <c r="U8" s="173"/>
      <c r="V8" s="174"/>
      <c r="W8" s="175"/>
    </row>
    <row r="9" spans="1:23" s="49" customFormat="1" ht="30" customHeight="1" thickBot="1" x14ac:dyDescent="0.3">
      <c r="A9" s="188" t="s">
        <v>30</v>
      </c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7"/>
    </row>
    <row r="10" spans="1:23" s="49" customFormat="1" ht="24" customHeight="1" x14ac:dyDescent="0.25">
      <c r="A10" s="168"/>
      <c r="B10" s="168"/>
      <c r="C10" s="168"/>
      <c r="D10" s="168"/>
      <c r="E10" s="168"/>
      <c r="F10" s="168"/>
      <c r="G10" s="176"/>
      <c r="H10" s="176"/>
      <c r="I10" s="176"/>
      <c r="J10" s="177"/>
      <c r="M10" s="178"/>
    </row>
    <row r="11" spans="1:23" s="49" customFormat="1" ht="24" customHeight="1" x14ac:dyDescent="0.25">
      <c r="A11" s="168"/>
      <c r="B11" s="168"/>
      <c r="C11" s="168"/>
      <c r="D11" s="168"/>
      <c r="E11" s="168"/>
      <c r="F11" s="168"/>
      <c r="G11" s="176"/>
      <c r="H11" s="176"/>
      <c r="I11" s="176"/>
      <c r="J11" s="177"/>
    </row>
    <row r="12" spans="1:23" s="49" customFormat="1" ht="24" customHeight="1" x14ac:dyDescent="0.25">
      <c r="A12" s="168"/>
      <c r="B12" s="168"/>
      <c r="C12" s="168"/>
      <c r="D12" s="168"/>
      <c r="E12" s="168"/>
      <c r="F12" s="168"/>
      <c r="G12" s="176"/>
      <c r="H12" s="176"/>
      <c r="I12" s="176"/>
      <c r="J12" s="177"/>
    </row>
    <row r="13" spans="1:23" s="49" customFormat="1" ht="24" customHeight="1" x14ac:dyDescent="0.25">
      <c r="A13" s="168"/>
      <c r="B13" s="168"/>
      <c r="C13" s="168"/>
      <c r="D13" s="168"/>
      <c r="E13" s="168"/>
      <c r="F13" s="168"/>
      <c r="G13" s="176"/>
      <c r="H13" s="176"/>
      <c r="I13" s="176"/>
      <c r="J13" s="177"/>
    </row>
    <row r="14" spans="1:23" s="49" customFormat="1" ht="24" customHeight="1" x14ac:dyDescent="0.25">
      <c r="A14" s="168"/>
      <c r="B14" s="168"/>
      <c r="C14" s="168"/>
      <c r="D14" s="168"/>
      <c r="E14" s="168"/>
      <c r="F14" s="168"/>
      <c r="G14" s="176"/>
      <c r="H14" s="176"/>
      <c r="I14" s="176"/>
      <c r="J14" s="177"/>
    </row>
    <row r="15" spans="1:23" s="49" customFormat="1" ht="24" customHeight="1" x14ac:dyDescent="0.25">
      <c r="A15" s="168"/>
      <c r="B15" s="168"/>
      <c r="C15" s="168"/>
      <c r="D15" s="168"/>
      <c r="E15" s="168"/>
      <c r="F15" s="168"/>
      <c r="G15" s="176"/>
      <c r="H15" s="176"/>
      <c r="I15" s="176"/>
      <c r="J15" s="177"/>
    </row>
    <row r="16" spans="1:23" s="49" customFormat="1" ht="24" customHeight="1" x14ac:dyDescent="0.25">
      <c r="A16" s="168"/>
      <c r="B16" s="168"/>
      <c r="C16" s="168"/>
      <c r="D16" s="168"/>
      <c r="E16" s="168"/>
      <c r="F16" s="168"/>
      <c r="G16" s="176"/>
      <c r="H16" s="176"/>
      <c r="I16" s="176"/>
      <c r="J16" s="177"/>
    </row>
    <row r="17" spans="1:22" s="49" customFormat="1" ht="24" customHeight="1" x14ac:dyDescent="0.25">
      <c r="A17" s="168"/>
      <c r="B17" s="168"/>
      <c r="C17" s="168"/>
      <c r="D17" s="168"/>
      <c r="E17" s="168"/>
      <c r="F17" s="168"/>
      <c r="G17" s="176"/>
      <c r="H17" s="176"/>
      <c r="I17" s="176"/>
      <c r="J17" s="177"/>
    </row>
    <row r="18" spans="1:22" s="49" customFormat="1" ht="24" customHeight="1" x14ac:dyDescent="0.25">
      <c r="A18" s="168"/>
      <c r="B18" s="168"/>
      <c r="C18" s="168"/>
      <c r="D18" s="168"/>
      <c r="E18" s="168"/>
      <c r="F18" s="168"/>
      <c r="G18" s="176"/>
      <c r="H18" s="176"/>
      <c r="I18" s="176"/>
      <c r="J18" s="177"/>
    </row>
    <row r="19" spans="1:22" s="49" customFormat="1" ht="24" customHeight="1" x14ac:dyDescent="0.25">
      <c r="A19" s="168"/>
      <c r="B19" s="168"/>
      <c r="C19" s="168"/>
      <c r="D19" s="168"/>
      <c r="E19" s="168"/>
      <c r="F19" s="168"/>
      <c r="G19" s="176"/>
      <c r="H19" s="176"/>
      <c r="I19" s="176"/>
      <c r="J19" s="177"/>
    </row>
    <row r="20" spans="1:22" s="49" customFormat="1" ht="24" customHeight="1" x14ac:dyDescent="0.25">
      <c r="A20" s="168"/>
      <c r="B20" s="168"/>
      <c r="C20" s="168"/>
      <c r="D20" s="168"/>
      <c r="E20" s="168"/>
      <c r="F20" s="168"/>
      <c r="G20" s="176"/>
      <c r="H20" s="176"/>
      <c r="I20" s="176"/>
      <c r="J20" s="177"/>
    </row>
    <row r="21" spans="1:22" s="49" customFormat="1" ht="24" customHeight="1" x14ac:dyDescent="0.25">
      <c r="A21" s="168"/>
      <c r="B21" s="168"/>
      <c r="C21" s="168"/>
      <c r="D21" s="168"/>
      <c r="E21" s="168"/>
      <c r="F21" s="168"/>
      <c r="G21" s="176"/>
      <c r="H21" s="176"/>
      <c r="I21" s="176"/>
      <c r="J21" s="177"/>
    </row>
    <row r="22" spans="1:22" s="49" customFormat="1" ht="24" customHeight="1" x14ac:dyDescent="0.25">
      <c r="A22" s="168"/>
      <c r="B22" s="168"/>
      <c r="C22" s="168"/>
      <c r="D22" s="168"/>
      <c r="E22" s="168"/>
      <c r="F22" s="168"/>
      <c r="G22" s="176"/>
      <c r="H22" s="176"/>
      <c r="I22" s="176"/>
      <c r="J22" s="177"/>
    </row>
    <row r="23" spans="1:22" s="49" customFormat="1" ht="24" customHeight="1" x14ac:dyDescent="0.25">
      <c r="A23" s="168"/>
      <c r="B23" s="168"/>
      <c r="C23" s="111"/>
      <c r="D23" s="168"/>
      <c r="E23" s="168"/>
      <c r="F23" s="168"/>
      <c r="G23" s="176"/>
      <c r="H23" s="176"/>
      <c r="I23" s="176"/>
      <c r="J23" s="177"/>
    </row>
    <row r="24" spans="1:22" s="49" customFormat="1" ht="24" customHeight="1" x14ac:dyDescent="0.25">
      <c r="A24" s="168"/>
      <c r="B24" s="168"/>
      <c r="C24" s="111"/>
      <c r="D24" s="168"/>
      <c r="E24" s="168"/>
      <c r="F24" s="168"/>
      <c r="G24" s="176"/>
      <c r="H24" s="176"/>
      <c r="I24" s="176"/>
      <c r="J24" s="177"/>
    </row>
    <row r="25" spans="1:22" s="49" customFormat="1" ht="24" customHeight="1" x14ac:dyDescent="0.25">
      <c r="A25" s="168"/>
      <c r="B25" s="168"/>
      <c r="C25" s="111"/>
      <c r="D25" s="168"/>
      <c r="E25" s="168"/>
      <c r="F25" s="168"/>
      <c r="G25" s="176"/>
      <c r="H25" s="176"/>
      <c r="I25" s="176"/>
      <c r="J25" s="177"/>
    </row>
    <row r="26" spans="1:22" s="49" customFormat="1" ht="24" customHeight="1" x14ac:dyDescent="0.25">
      <c r="A26" s="179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 s="49" customFormat="1" x14ac:dyDescent="0.25"/>
    <row r="28" spans="1:22" s="180" customFormat="1" x14ac:dyDescent="0.25">
      <c r="A28" s="49"/>
      <c r="B28" s="49"/>
      <c r="C28" s="112"/>
      <c r="D28" s="112"/>
      <c r="E28" s="112"/>
      <c r="F28" s="112"/>
      <c r="G28" s="49"/>
      <c r="H28" s="49"/>
      <c r="I28" s="49"/>
      <c r="J28" s="49"/>
    </row>
    <row r="29" spans="1:22" s="49" customFormat="1" x14ac:dyDescent="0.25"/>
    <row r="30" spans="1:22" s="49" customFormat="1" x14ac:dyDescent="0.25"/>
    <row r="31" spans="1:22" s="49" customFormat="1" x14ac:dyDescent="0.25"/>
    <row r="32" spans="1:22" s="49" customFormat="1" x14ac:dyDescent="0.25"/>
    <row r="33" spans="1:2" s="49" customFormat="1" x14ac:dyDescent="0.25"/>
    <row r="34" spans="1:2" s="49" customFormat="1" x14ac:dyDescent="0.25">
      <c r="A34" s="114"/>
      <c r="B34" s="114"/>
    </row>
    <row r="35" spans="1:2" s="49" customFormat="1" x14ac:dyDescent="0.25"/>
    <row r="36" spans="1:2" x14ac:dyDescent="0.25">
      <c r="A36" s="49"/>
      <c r="B36" s="49"/>
    </row>
    <row r="37" spans="1:2" x14ac:dyDescent="0.25">
      <c r="A37" s="49"/>
      <c r="B37" s="49"/>
    </row>
    <row r="38" spans="1:2" x14ac:dyDescent="0.25">
      <c r="A38" s="49"/>
      <c r="B38" s="49"/>
    </row>
    <row r="39" spans="1:2" x14ac:dyDescent="0.25">
      <c r="A39" s="49"/>
      <c r="B39" s="49"/>
    </row>
    <row r="40" spans="1:2" x14ac:dyDescent="0.25">
      <c r="A40" s="49"/>
      <c r="B40" s="49"/>
    </row>
    <row r="41" spans="1:2" x14ac:dyDescent="0.25">
      <c r="A41" s="49"/>
      <c r="B41" s="49"/>
    </row>
    <row r="42" spans="1:2" x14ac:dyDescent="0.25">
      <c r="A42" s="49"/>
      <c r="B42" s="49"/>
    </row>
    <row r="43" spans="1:2" x14ac:dyDescent="0.25">
      <c r="A43" s="49"/>
      <c r="B43" s="49"/>
    </row>
    <row r="44" spans="1:2" x14ac:dyDescent="0.25">
      <c r="A44" s="49"/>
      <c r="B44" s="49"/>
    </row>
    <row r="45" spans="1:2" x14ac:dyDescent="0.25">
      <c r="A45" s="49"/>
      <c r="B45" s="49"/>
    </row>
    <row r="46" spans="1:2" x14ac:dyDescent="0.25">
      <c r="A46" s="49"/>
      <c r="B46" s="49"/>
    </row>
    <row r="47" spans="1:2" x14ac:dyDescent="0.25">
      <c r="A47" s="49"/>
      <c r="B47" s="49"/>
    </row>
    <row r="48" spans="1:2" x14ac:dyDescent="0.25">
      <c r="A48" s="49"/>
      <c r="B48" s="49"/>
    </row>
    <row r="49" spans="1:2" x14ac:dyDescent="0.25">
      <c r="A49" s="49"/>
      <c r="B49" s="49"/>
    </row>
    <row r="50" spans="1:2" x14ac:dyDescent="0.25">
      <c r="A50" s="49"/>
      <c r="B50" s="49"/>
    </row>
    <row r="51" spans="1:2" x14ac:dyDescent="0.25">
      <c r="A51" s="49"/>
      <c r="B51" s="49"/>
    </row>
    <row r="52" spans="1:2" x14ac:dyDescent="0.25">
      <c r="A52" s="49"/>
      <c r="B52" s="49"/>
    </row>
    <row r="53" spans="1:2" x14ac:dyDescent="0.25">
      <c r="A53" s="49"/>
      <c r="B53" s="49"/>
    </row>
    <row r="54" spans="1:2" x14ac:dyDescent="0.25">
      <c r="A54" s="49"/>
      <c r="B54" s="49"/>
    </row>
    <row r="55" spans="1:2" x14ac:dyDescent="0.25">
      <c r="A55" s="49"/>
      <c r="B55" s="49"/>
    </row>
    <row r="56" spans="1:2" x14ac:dyDescent="0.25">
      <c r="A56" s="49"/>
      <c r="B56" s="49"/>
    </row>
    <row r="57" spans="1:2" x14ac:dyDescent="0.25">
      <c r="A57" s="49"/>
      <c r="B57" s="49"/>
    </row>
    <row r="58" spans="1:2" x14ac:dyDescent="0.25">
      <c r="A58" s="49"/>
      <c r="B58" s="49"/>
    </row>
    <row r="59" spans="1:2" x14ac:dyDescent="0.25">
      <c r="A59" s="49"/>
      <c r="B59" s="49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abSelected="1" workbookViewId="0">
      <selection activeCell="M12" sqref="M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61" t="s">
        <v>9</v>
      </c>
      <c r="B1" s="461"/>
      <c r="C1" s="461"/>
      <c r="D1" s="461"/>
      <c r="E1" s="461"/>
      <c r="F1" s="46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</row>
    <row r="2" spans="1:17" ht="8.25" customHeight="1" x14ac:dyDescent="0.25">
      <c r="A2" s="461"/>
      <c r="B2" s="461"/>
      <c r="C2" s="461"/>
      <c r="D2" s="461"/>
      <c r="E2" s="461"/>
      <c r="F2" s="46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</row>
    <row r="3" spans="1:17" ht="15.75" x14ac:dyDescent="0.25">
      <c r="A3" s="462" t="s">
        <v>40</v>
      </c>
      <c r="B3" s="462"/>
      <c r="C3" s="462"/>
      <c r="D3" s="462"/>
      <c r="E3" s="462"/>
      <c r="F3" s="46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</row>
    <row r="4" spans="1:17" ht="16.5" thickBot="1" x14ac:dyDescent="0.3">
      <c r="A4" s="463" t="s">
        <v>16</v>
      </c>
      <c r="B4" s="463"/>
      <c r="C4" s="463"/>
      <c r="D4" s="463"/>
      <c r="E4" s="463"/>
      <c r="F4" s="463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</row>
    <row r="5" spans="1:17" ht="15.75" x14ac:dyDescent="0.25">
      <c r="A5" s="269" t="s">
        <v>64</v>
      </c>
      <c r="B5" s="508" t="s">
        <v>238</v>
      </c>
      <c r="C5" s="509"/>
      <c r="D5" s="270" t="s">
        <v>115</v>
      </c>
      <c r="E5" s="496" t="s">
        <v>68</v>
      </c>
      <c r="F5" s="497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17" ht="16.5" thickBot="1" x14ac:dyDescent="0.3">
      <c r="A6" s="271" t="s">
        <v>116</v>
      </c>
      <c r="B6" s="498" t="s">
        <v>235</v>
      </c>
      <c r="C6" s="498"/>
      <c r="D6" s="272" t="s">
        <v>236</v>
      </c>
      <c r="E6" s="499" t="s">
        <v>237</v>
      </c>
      <c r="F6" s="50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</row>
    <row r="7" spans="1:17" ht="18.75" customHeight="1" x14ac:dyDescent="0.25">
      <c r="A7" s="268" t="s">
        <v>11</v>
      </c>
      <c r="B7" s="268" t="s">
        <v>113</v>
      </c>
      <c r="C7" s="268" t="s">
        <v>55</v>
      </c>
      <c r="D7" s="268" t="s">
        <v>54</v>
      </c>
      <c r="E7" s="268" t="s">
        <v>30</v>
      </c>
      <c r="F7" s="268" t="s">
        <v>114</v>
      </c>
    </row>
    <row r="8" spans="1:17" ht="15" customHeight="1" x14ac:dyDescent="0.25">
      <c r="A8" s="244"/>
      <c r="B8" s="244"/>
      <c r="C8" s="244"/>
      <c r="D8" s="244"/>
      <c r="E8" s="244"/>
      <c r="F8" s="244"/>
    </row>
    <row r="9" spans="1:17" ht="15" customHeight="1" x14ac:dyDescent="0.25">
      <c r="A9" s="244"/>
      <c r="B9" s="244"/>
      <c r="C9" s="244"/>
      <c r="D9" s="244"/>
      <c r="E9" s="244"/>
      <c r="F9" s="244"/>
    </row>
    <row r="10" spans="1:17" ht="15" customHeight="1" x14ac:dyDescent="0.25">
      <c r="A10" s="243"/>
      <c r="B10" s="243"/>
      <c r="C10" s="243"/>
      <c r="D10" s="243"/>
      <c r="E10" s="243"/>
      <c r="F10" s="243"/>
    </row>
    <row r="11" spans="1:17" ht="15" customHeight="1" x14ac:dyDescent="0.25">
      <c r="A11" s="243"/>
      <c r="B11" s="243"/>
      <c r="C11" s="243"/>
      <c r="D11" s="243"/>
      <c r="E11" s="243"/>
      <c r="F11" s="243"/>
    </row>
    <row r="12" spans="1:17" ht="15" customHeight="1" x14ac:dyDescent="0.25">
      <c r="A12" s="243"/>
      <c r="B12" s="243"/>
      <c r="C12" s="243"/>
      <c r="D12" s="243"/>
      <c r="E12" s="243"/>
      <c r="F12" s="243"/>
    </row>
    <row r="13" spans="1:17" ht="15" customHeight="1" x14ac:dyDescent="0.25">
      <c r="A13" s="243"/>
      <c r="B13" s="243"/>
      <c r="C13" s="243"/>
      <c r="D13" s="243"/>
      <c r="E13" s="243"/>
      <c r="F13" s="243"/>
    </row>
    <row r="14" spans="1:17" ht="15" customHeight="1" x14ac:dyDescent="0.25">
      <c r="A14" s="243"/>
      <c r="B14" s="243"/>
      <c r="C14" s="243"/>
      <c r="D14" s="243"/>
      <c r="E14" s="243"/>
      <c r="F14" s="243"/>
    </row>
    <row r="15" spans="1:17" ht="15" customHeight="1" x14ac:dyDescent="0.25">
      <c r="A15" s="243"/>
      <c r="B15" s="243"/>
      <c r="C15" s="243"/>
      <c r="D15" s="243"/>
      <c r="E15" s="243"/>
      <c r="F15" s="243"/>
    </row>
    <row r="16" spans="1:17" ht="15" customHeight="1" x14ac:dyDescent="0.25">
      <c r="A16" s="243"/>
      <c r="B16" s="243"/>
      <c r="C16" s="243"/>
      <c r="D16" s="243"/>
      <c r="E16" s="243"/>
      <c r="F16" s="243"/>
    </row>
    <row r="17" spans="1:6" ht="15" customHeight="1" x14ac:dyDescent="0.25">
      <c r="A17" s="243"/>
      <c r="B17" s="243"/>
      <c r="C17" s="243"/>
      <c r="D17" s="243"/>
      <c r="E17" s="243"/>
      <c r="F17" s="243"/>
    </row>
    <row r="18" spans="1:6" ht="15" customHeight="1" x14ac:dyDescent="0.25">
      <c r="A18" s="243"/>
      <c r="B18" s="243"/>
      <c r="C18" s="243"/>
      <c r="D18" s="243"/>
      <c r="E18" s="243"/>
      <c r="F18" s="243"/>
    </row>
    <row r="19" spans="1:6" ht="15" customHeight="1" x14ac:dyDescent="0.25">
      <c r="A19" s="243"/>
      <c r="B19" s="243"/>
      <c r="C19" s="243"/>
      <c r="D19" s="243"/>
      <c r="E19" s="243"/>
      <c r="F19" s="243"/>
    </row>
    <row r="20" spans="1:6" ht="15" customHeight="1" x14ac:dyDescent="0.25">
      <c r="A20" s="243"/>
      <c r="B20" s="243"/>
      <c r="C20" s="243"/>
      <c r="D20" s="243"/>
      <c r="E20" s="243"/>
      <c r="F20" s="243"/>
    </row>
    <row r="21" spans="1:6" ht="15" customHeight="1" x14ac:dyDescent="0.25">
      <c r="A21" s="243"/>
      <c r="B21" s="243"/>
      <c r="C21" s="243"/>
      <c r="D21" s="243"/>
      <c r="E21" s="243"/>
      <c r="F21" s="243"/>
    </row>
    <row r="22" spans="1:6" ht="15" customHeight="1" x14ac:dyDescent="0.25">
      <c r="A22" s="243"/>
      <c r="B22" s="243"/>
      <c r="C22" s="243"/>
      <c r="D22" s="243"/>
      <c r="E22" s="243"/>
      <c r="F22" s="243"/>
    </row>
    <row r="23" spans="1:6" ht="15" customHeight="1" x14ac:dyDescent="0.25">
      <c r="A23" s="243"/>
      <c r="B23" s="243"/>
      <c r="C23" s="243"/>
      <c r="D23" s="243"/>
      <c r="E23" s="243"/>
      <c r="F23" s="243"/>
    </row>
    <row r="24" spans="1:6" ht="15" customHeight="1" x14ac:dyDescent="0.25">
      <c r="A24" s="243"/>
      <c r="B24" s="243"/>
      <c r="C24" s="243"/>
      <c r="D24" s="243"/>
      <c r="E24" s="243"/>
      <c r="F24" s="243"/>
    </row>
    <row r="25" spans="1:6" ht="15" customHeight="1" x14ac:dyDescent="0.25">
      <c r="A25" s="243"/>
      <c r="B25" s="243"/>
      <c r="C25" s="243"/>
      <c r="D25" s="243"/>
      <c r="E25" s="243"/>
      <c r="F25" s="243"/>
    </row>
    <row r="26" spans="1:6" ht="15" customHeight="1" x14ac:dyDescent="0.25">
      <c r="A26" s="243"/>
      <c r="B26" s="243"/>
      <c r="C26" s="243"/>
      <c r="D26" s="243"/>
      <c r="E26" s="243"/>
      <c r="F26" s="243"/>
    </row>
    <row r="27" spans="1:6" ht="15" customHeight="1" x14ac:dyDescent="0.25">
      <c r="A27" s="243"/>
      <c r="B27" s="243"/>
      <c r="C27" s="243"/>
      <c r="D27" s="243"/>
      <c r="E27" s="243"/>
      <c r="F27" s="243"/>
    </row>
    <row r="28" spans="1:6" ht="15" customHeight="1" x14ac:dyDescent="0.25">
      <c r="A28" s="243"/>
      <c r="B28" s="243"/>
      <c r="C28" s="243"/>
      <c r="D28" s="243"/>
      <c r="E28" s="243"/>
      <c r="F28" s="243"/>
    </row>
    <row r="29" spans="1:6" ht="15" customHeight="1" x14ac:dyDescent="0.25">
      <c r="A29" s="243"/>
      <c r="B29" s="243"/>
      <c r="C29" s="243"/>
      <c r="D29" s="243"/>
      <c r="E29" s="243"/>
      <c r="F29" s="243"/>
    </row>
    <row r="30" spans="1:6" ht="15" customHeight="1" x14ac:dyDescent="0.25">
      <c r="A30" s="243"/>
      <c r="B30" s="243"/>
      <c r="C30" s="243"/>
      <c r="D30" s="243"/>
      <c r="E30" s="243"/>
      <c r="F30" s="243"/>
    </row>
    <row r="31" spans="1:6" ht="15" customHeight="1" x14ac:dyDescent="0.25">
      <c r="A31" s="243"/>
      <c r="B31" s="243"/>
      <c r="C31" s="243"/>
      <c r="D31" s="243"/>
      <c r="E31" s="243"/>
      <c r="F31" s="243"/>
    </row>
    <row r="32" spans="1:6" ht="15" customHeight="1" x14ac:dyDescent="0.25">
      <c r="A32" s="243"/>
      <c r="B32" s="243"/>
      <c r="C32" s="243"/>
      <c r="D32" s="243"/>
      <c r="E32" s="243"/>
      <c r="F32" s="243"/>
    </row>
    <row r="33" spans="1:6" ht="15" customHeight="1" x14ac:dyDescent="0.25">
      <c r="A33" s="243"/>
      <c r="B33" s="243"/>
      <c r="C33" s="243"/>
      <c r="D33" s="243"/>
      <c r="E33" s="243"/>
      <c r="F33" s="243"/>
    </row>
    <row r="34" spans="1:6" ht="15" customHeight="1" x14ac:dyDescent="0.25">
      <c r="A34" s="243"/>
      <c r="B34" s="243"/>
      <c r="C34" s="243"/>
      <c r="D34" s="243"/>
      <c r="E34" s="243"/>
      <c r="F34" s="243"/>
    </row>
    <row r="35" spans="1:6" ht="15" customHeight="1" x14ac:dyDescent="0.25">
      <c r="A35" s="243"/>
      <c r="B35" s="243"/>
      <c r="C35" s="243"/>
      <c r="D35" s="243"/>
      <c r="E35" s="243"/>
      <c r="F35" s="243"/>
    </row>
    <row r="36" spans="1:6" ht="15" customHeight="1" x14ac:dyDescent="0.25">
      <c r="A36" s="243"/>
      <c r="B36" s="243"/>
      <c r="C36" s="243"/>
      <c r="D36" s="243"/>
      <c r="E36" s="243"/>
      <c r="F36" s="243"/>
    </row>
    <row r="37" spans="1:6" ht="15" customHeight="1" x14ac:dyDescent="0.25">
      <c r="A37" s="243"/>
      <c r="B37" s="243"/>
      <c r="C37" s="243"/>
      <c r="D37" s="243"/>
      <c r="E37" s="243"/>
      <c r="F37" s="243"/>
    </row>
    <row r="38" spans="1:6" ht="15" customHeight="1" x14ac:dyDescent="0.25">
      <c r="A38" s="243"/>
      <c r="B38" s="243"/>
      <c r="C38" s="243"/>
      <c r="D38" s="243"/>
      <c r="E38" s="243"/>
      <c r="F38" s="243"/>
    </row>
    <row r="39" spans="1:6" ht="15" customHeight="1" x14ac:dyDescent="0.25">
      <c r="A39" s="243"/>
      <c r="B39" s="243"/>
      <c r="C39" s="243"/>
      <c r="D39" s="243"/>
      <c r="E39" s="243"/>
      <c r="F39" s="243"/>
    </row>
    <row r="40" spans="1:6" ht="15" customHeight="1" x14ac:dyDescent="0.25">
      <c r="A40" s="243"/>
      <c r="B40" s="243"/>
      <c r="C40" s="243"/>
      <c r="D40" s="243"/>
      <c r="E40" s="243"/>
      <c r="F40" s="243"/>
    </row>
    <row r="41" spans="1:6" ht="15" customHeight="1" x14ac:dyDescent="0.25">
      <c r="A41" s="243"/>
      <c r="B41" s="243"/>
      <c r="C41" s="243"/>
      <c r="D41" s="243"/>
      <c r="E41" s="243"/>
      <c r="F41" s="243"/>
    </row>
    <row r="42" spans="1:6" ht="15" customHeight="1" x14ac:dyDescent="0.25">
      <c r="A42" s="243"/>
      <c r="B42" s="243"/>
      <c r="C42" s="243"/>
      <c r="D42" s="243"/>
      <c r="E42" s="243"/>
      <c r="F42" s="243"/>
    </row>
    <row r="43" spans="1:6" ht="15" customHeight="1" x14ac:dyDescent="0.25">
      <c r="A43" s="243"/>
      <c r="B43" s="243"/>
      <c r="C43" s="243"/>
      <c r="D43" s="243"/>
      <c r="E43" s="243"/>
      <c r="F43" s="243"/>
    </row>
    <row r="44" spans="1:6" ht="15" customHeight="1" x14ac:dyDescent="0.25">
      <c r="A44" s="243"/>
      <c r="B44" s="243"/>
      <c r="C44" s="243"/>
      <c r="D44" s="243"/>
      <c r="E44" s="243"/>
      <c r="F44" s="243"/>
    </row>
    <row r="45" spans="1:6" ht="15" customHeight="1" x14ac:dyDescent="0.25">
      <c r="A45" s="243"/>
      <c r="B45" s="243"/>
      <c r="C45" s="243"/>
      <c r="D45" s="243"/>
      <c r="E45" s="243"/>
      <c r="F45" s="243"/>
    </row>
    <row r="46" spans="1:6" ht="15" customHeight="1" x14ac:dyDescent="0.25">
      <c r="A46" s="243"/>
      <c r="B46" s="243"/>
      <c r="C46" s="243"/>
      <c r="D46" s="243"/>
      <c r="E46" s="243"/>
      <c r="F46" s="243"/>
    </row>
    <row r="47" spans="1:6" ht="15" customHeight="1" x14ac:dyDescent="0.25">
      <c r="A47" s="243"/>
      <c r="B47" s="243"/>
      <c r="C47" s="243"/>
      <c r="D47" s="243"/>
      <c r="E47" s="243"/>
      <c r="F47" s="243"/>
    </row>
    <row r="48" spans="1:6" ht="15" customHeight="1" x14ac:dyDescent="0.25">
      <c r="A48" s="243"/>
      <c r="B48" s="243"/>
      <c r="C48" s="243"/>
      <c r="D48" s="243"/>
      <c r="E48" s="243"/>
      <c r="F48" s="243"/>
    </row>
    <row r="49" spans="1:6" ht="15" customHeight="1" x14ac:dyDescent="0.25">
      <c r="A49" s="243"/>
      <c r="B49" s="243"/>
      <c r="C49" s="243"/>
      <c r="D49" s="243"/>
      <c r="E49" s="243"/>
      <c r="F49" s="243"/>
    </row>
    <row r="50" spans="1:6" ht="15" customHeight="1" x14ac:dyDescent="0.25">
      <c r="A50" s="243"/>
      <c r="B50" s="243"/>
      <c r="C50" s="243"/>
      <c r="D50" s="243"/>
      <c r="E50" s="243"/>
      <c r="F50" s="243"/>
    </row>
    <row r="51" spans="1:6" ht="15" customHeight="1" x14ac:dyDescent="0.25">
      <c r="A51" s="243"/>
      <c r="B51" s="243"/>
      <c r="C51" s="243"/>
      <c r="D51" s="243"/>
      <c r="E51" s="243"/>
      <c r="F51" s="243"/>
    </row>
    <row r="52" spans="1:6" ht="15" customHeight="1" x14ac:dyDescent="0.25">
      <c r="A52" s="243"/>
      <c r="B52" s="243"/>
      <c r="C52" s="243"/>
      <c r="D52" s="243"/>
      <c r="E52" s="243"/>
      <c r="F52" s="243"/>
    </row>
    <row r="53" spans="1:6" ht="15" customHeight="1" x14ac:dyDescent="0.25">
      <c r="A53" s="243"/>
      <c r="B53" s="243"/>
      <c r="C53" s="243"/>
      <c r="D53" s="243"/>
      <c r="E53" s="243"/>
      <c r="F53" s="243"/>
    </row>
    <row r="54" spans="1:6" ht="15" customHeight="1" x14ac:dyDescent="0.25">
      <c r="A54" s="243"/>
      <c r="B54" s="243"/>
      <c r="C54" s="243"/>
      <c r="D54" s="243"/>
      <c r="E54" s="243"/>
      <c r="F54" s="243"/>
    </row>
    <row r="55" spans="1:6" ht="15" customHeight="1" x14ac:dyDescent="0.25">
      <c r="A55" s="243"/>
      <c r="B55" s="243"/>
      <c r="C55" s="243"/>
      <c r="D55" s="243"/>
      <c r="E55" s="243"/>
      <c r="F55" s="243"/>
    </row>
    <row r="56" spans="1:6" ht="15" customHeight="1" x14ac:dyDescent="0.25">
      <c r="A56" s="243"/>
      <c r="B56" s="243"/>
      <c r="C56" s="243"/>
      <c r="D56" s="243"/>
      <c r="E56" s="243"/>
      <c r="F56" s="243"/>
    </row>
    <row r="57" spans="1:6" ht="15" customHeight="1" x14ac:dyDescent="0.25">
      <c r="A57" s="243"/>
      <c r="B57" s="243"/>
      <c r="C57" s="243"/>
      <c r="D57" s="243"/>
      <c r="E57" s="243"/>
      <c r="F57" s="243"/>
    </row>
    <row r="58" spans="1:6" ht="15" customHeight="1" x14ac:dyDescent="0.25">
      <c r="A58" s="243"/>
      <c r="B58" s="243"/>
      <c r="C58" s="243"/>
      <c r="D58" s="243"/>
      <c r="E58" s="243"/>
      <c r="F58" s="243"/>
    </row>
    <row r="59" spans="1:6" ht="15" customHeight="1" x14ac:dyDescent="0.25">
      <c r="A59" s="243"/>
      <c r="B59" s="243"/>
      <c r="C59" s="243"/>
      <c r="D59" s="243"/>
      <c r="E59" s="243"/>
      <c r="F59" s="243"/>
    </row>
    <row r="60" spans="1:6" ht="15" customHeight="1" x14ac:dyDescent="0.25">
      <c r="A60" s="243"/>
      <c r="B60" s="243"/>
      <c r="C60" s="243"/>
      <c r="D60" s="243"/>
      <c r="E60" s="243"/>
      <c r="F60" s="243"/>
    </row>
    <row r="61" spans="1:6" ht="15" customHeight="1" x14ac:dyDescent="0.25">
      <c r="A61" s="243"/>
      <c r="B61" s="243"/>
      <c r="C61" s="243"/>
      <c r="D61" s="243"/>
      <c r="E61" s="243"/>
      <c r="F61" s="243"/>
    </row>
    <row r="62" spans="1:6" ht="15" customHeight="1" x14ac:dyDescent="0.25">
      <c r="A62" s="243"/>
      <c r="B62" s="243"/>
      <c r="C62" s="243"/>
      <c r="D62" s="243"/>
      <c r="E62" s="243"/>
      <c r="F62" s="243"/>
    </row>
    <row r="63" spans="1:6" ht="15" customHeight="1" x14ac:dyDescent="0.25">
      <c r="A63" s="243"/>
      <c r="B63" s="243"/>
      <c r="C63" s="243"/>
      <c r="D63" s="243"/>
      <c r="E63" s="243"/>
      <c r="F63" s="243"/>
    </row>
    <row r="64" spans="1:6" ht="15" customHeight="1" x14ac:dyDescent="0.25">
      <c r="A64" s="243"/>
      <c r="B64" s="243"/>
      <c r="C64" s="243"/>
      <c r="D64" s="243"/>
      <c r="E64" s="243"/>
      <c r="F64" s="243"/>
    </row>
    <row r="65" spans="1:6" ht="15" customHeight="1" x14ac:dyDescent="0.25">
      <c r="A65" s="243"/>
      <c r="B65" s="243"/>
      <c r="C65" s="243"/>
      <c r="D65" s="243"/>
      <c r="E65" s="243"/>
      <c r="F65" s="243"/>
    </row>
    <row r="66" spans="1:6" ht="15" customHeight="1" x14ac:dyDescent="0.25">
      <c r="A66" s="243"/>
      <c r="B66" s="243"/>
      <c r="C66" s="243"/>
      <c r="D66" s="243"/>
      <c r="E66" s="243"/>
      <c r="F66" s="243"/>
    </row>
    <row r="67" spans="1:6" ht="15" customHeight="1" x14ac:dyDescent="0.25">
      <c r="A67" s="243"/>
      <c r="B67" s="243"/>
      <c r="C67" s="243"/>
      <c r="D67" s="243"/>
      <c r="E67" s="243"/>
      <c r="F67" s="243"/>
    </row>
    <row r="68" spans="1:6" ht="15" customHeight="1" x14ac:dyDescent="0.25">
      <c r="A68" s="243"/>
      <c r="B68" s="243"/>
      <c r="C68" s="243"/>
      <c r="D68" s="243"/>
      <c r="E68" s="243"/>
      <c r="F68" s="243"/>
    </row>
    <row r="69" spans="1:6" ht="15" customHeight="1" x14ac:dyDescent="0.25">
      <c r="A69" s="243"/>
      <c r="B69" s="243"/>
      <c r="C69" s="243"/>
      <c r="D69" s="243"/>
      <c r="E69" s="243"/>
      <c r="F69" s="243"/>
    </row>
    <row r="70" spans="1:6" ht="15" customHeight="1" x14ac:dyDescent="0.25">
      <c r="A70" s="243"/>
      <c r="B70" s="243"/>
      <c r="C70" s="243"/>
      <c r="D70" s="243"/>
      <c r="E70" s="243"/>
      <c r="F70" s="243"/>
    </row>
    <row r="71" spans="1:6" ht="15" customHeight="1" x14ac:dyDescent="0.25">
      <c r="A71" s="243"/>
      <c r="B71" s="243"/>
      <c r="C71" s="243"/>
      <c r="D71" s="243"/>
      <c r="E71" s="243"/>
      <c r="F71" s="243"/>
    </row>
    <row r="72" spans="1:6" ht="15" customHeight="1" x14ac:dyDescent="0.25">
      <c r="A72" s="243"/>
      <c r="B72" s="243"/>
      <c r="C72" s="243"/>
      <c r="D72" s="243"/>
      <c r="E72" s="243"/>
      <c r="F72" s="243"/>
    </row>
    <row r="73" spans="1:6" ht="15" customHeight="1" x14ac:dyDescent="0.25">
      <c r="A73" s="243"/>
      <c r="B73" s="243"/>
      <c r="C73" s="243"/>
      <c r="D73" s="243"/>
      <c r="E73" s="243"/>
      <c r="F73" s="243"/>
    </row>
    <row r="74" spans="1:6" ht="15" customHeight="1" x14ac:dyDescent="0.25">
      <c r="A74" s="243"/>
      <c r="B74" s="243"/>
      <c r="C74" s="243"/>
      <c r="D74" s="243"/>
      <c r="E74" s="243"/>
      <c r="F74" s="243"/>
    </row>
    <row r="75" spans="1:6" ht="15" customHeight="1" x14ac:dyDescent="0.25">
      <c r="A75" s="243"/>
      <c r="B75" s="243"/>
      <c r="C75" s="243"/>
      <c r="D75" s="243"/>
      <c r="E75" s="243"/>
      <c r="F75" s="243"/>
    </row>
    <row r="76" spans="1:6" ht="15" customHeight="1" x14ac:dyDescent="0.25">
      <c r="A76" s="243"/>
      <c r="B76" s="243"/>
      <c r="C76" s="243"/>
      <c r="D76" s="243"/>
      <c r="E76" s="243"/>
      <c r="F76" s="243"/>
    </row>
    <row r="77" spans="1:6" ht="15" customHeight="1" x14ac:dyDescent="0.25">
      <c r="A77" s="243"/>
      <c r="B77" s="243"/>
      <c r="C77" s="243"/>
      <c r="D77" s="243"/>
      <c r="E77" s="243"/>
      <c r="F77" s="243"/>
    </row>
    <row r="78" spans="1:6" ht="15" customHeight="1" x14ac:dyDescent="0.25">
      <c r="A78" s="243"/>
      <c r="B78" s="243"/>
      <c r="C78" s="243"/>
      <c r="D78" s="243"/>
      <c r="E78" s="243"/>
      <c r="F78" s="243"/>
    </row>
    <row r="79" spans="1:6" ht="15" customHeight="1" x14ac:dyDescent="0.25">
      <c r="A79" s="243"/>
      <c r="B79" s="243"/>
      <c r="C79" s="243"/>
      <c r="D79" s="243"/>
      <c r="E79" s="243"/>
      <c r="F79" s="243"/>
    </row>
    <row r="80" spans="1:6" ht="15" customHeight="1" x14ac:dyDescent="0.25">
      <c r="A80" s="243"/>
      <c r="B80" s="243"/>
      <c r="C80" s="243"/>
      <c r="D80" s="243"/>
      <c r="E80" s="243"/>
      <c r="F80" s="243"/>
    </row>
    <row r="81" spans="1:6" ht="15" customHeight="1" x14ac:dyDescent="0.25">
      <c r="A81" s="243"/>
      <c r="B81" s="243"/>
      <c r="C81" s="243"/>
      <c r="D81" s="243"/>
      <c r="E81" s="243"/>
      <c r="F81" s="243"/>
    </row>
    <row r="82" spans="1:6" ht="15" customHeight="1" x14ac:dyDescent="0.25">
      <c r="A82" s="243"/>
      <c r="B82" s="243"/>
      <c r="C82" s="243"/>
      <c r="D82" s="243"/>
      <c r="E82" s="243"/>
      <c r="F82" s="243"/>
    </row>
    <row r="83" spans="1:6" ht="15" customHeight="1" x14ac:dyDescent="0.25">
      <c r="A83" s="243"/>
      <c r="B83" s="243"/>
      <c r="C83" s="243"/>
      <c r="D83" s="243"/>
      <c r="E83" s="243"/>
      <c r="F83" s="243"/>
    </row>
    <row r="84" spans="1:6" ht="15" customHeight="1" x14ac:dyDescent="0.25">
      <c r="A84" s="243"/>
      <c r="B84" s="243"/>
      <c r="C84" s="243"/>
      <c r="D84" s="243"/>
      <c r="E84" s="243"/>
      <c r="F84" s="243"/>
    </row>
    <row r="85" spans="1:6" ht="18" customHeight="1" x14ac:dyDescent="0.25">
      <c r="A85" s="243"/>
      <c r="B85" s="243"/>
      <c r="C85" s="243"/>
      <c r="D85" s="243"/>
      <c r="E85" s="243"/>
      <c r="F85" s="243"/>
    </row>
    <row r="86" spans="1:6" ht="18" customHeight="1" x14ac:dyDescent="0.25">
      <c r="A86" s="243"/>
      <c r="B86" s="243"/>
      <c r="C86" s="243"/>
      <c r="D86" s="243"/>
      <c r="E86" s="243"/>
      <c r="F86" s="243"/>
    </row>
    <row r="87" spans="1:6" ht="18" customHeight="1" x14ac:dyDescent="0.25">
      <c r="A87" s="243"/>
      <c r="B87" s="243"/>
      <c r="C87" s="243"/>
      <c r="D87" s="243"/>
      <c r="E87" s="243"/>
      <c r="F87" s="243"/>
    </row>
    <row r="88" spans="1:6" ht="18" customHeight="1" x14ac:dyDescent="0.25">
      <c r="A88" s="243"/>
      <c r="B88" s="243"/>
      <c r="C88" s="243"/>
      <c r="D88" s="243"/>
      <c r="E88" s="243"/>
      <c r="F88" s="243"/>
    </row>
    <row r="89" spans="1:6" ht="18" customHeight="1" x14ac:dyDescent="0.25">
      <c r="A89" s="243"/>
      <c r="B89" s="243"/>
      <c r="C89" s="243"/>
      <c r="D89" s="243"/>
      <c r="E89" s="243"/>
      <c r="F89" s="243"/>
    </row>
    <row r="90" spans="1:6" ht="18" customHeight="1" x14ac:dyDescent="0.25">
      <c r="A90" s="243"/>
      <c r="B90" s="243"/>
      <c r="C90" s="243"/>
      <c r="D90" s="243"/>
      <c r="E90" s="243"/>
      <c r="F90" s="243"/>
    </row>
    <row r="91" spans="1:6" ht="18" customHeight="1" x14ac:dyDescent="0.25">
      <c r="A91" s="243"/>
      <c r="B91" s="243"/>
      <c r="C91" s="243"/>
      <c r="D91" s="243"/>
      <c r="E91" s="243"/>
      <c r="F91" s="243"/>
    </row>
    <row r="92" spans="1:6" ht="18" customHeight="1" x14ac:dyDescent="0.25">
      <c r="A92" s="243"/>
      <c r="B92" s="243"/>
      <c r="C92" s="243"/>
      <c r="D92" s="243"/>
      <c r="E92" s="243"/>
      <c r="F92" s="243"/>
    </row>
    <row r="93" spans="1:6" ht="18" customHeight="1" x14ac:dyDescent="0.25">
      <c r="A93" s="243"/>
      <c r="B93" s="243"/>
      <c r="C93" s="243"/>
      <c r="D93" s="243"/>
      <c r="E93" s="243"/>
      <c r="F93" s="243"/>
    </row>
    <row r="94" spans="1:6" ht="18" customHeight="1" x14ac:dyDescent="0.25">
      <c r="A94" s="243"/>
      <c r="B94" s="243"/>
      <c r="C94" s="243"/>
      <c r="D94" s="243"/>
      <c r="E94" s="243"/>
      <c r="F94" s="243"/>
    </row>
    <row r="95" spans="1:6" ht="18" customHeight="1" x14ac:dyDescent="0.25">
      <c r="A95" s="243"/>
      <c r="B95" s="243"/>
      <c r="C95" s="243"/>
      <c r="D95" s="243"/>
      <c r="E95" s="243"/>
      <c r="F95" s="243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T15" sqref="T15"/>
    </sheetView>
  </sheetViews>
  <sheetFormatPr defaultRowHeight="15" x14ac:dyDescent="0.25"/>
  <cols>
    <col min="1" max="1" width="19" style="98" customWidth="1"/>
    <col min="2" max="2" width="17.42578125" style="98" customWidth="1"/>
    <col min="3" max="3" width="16" style="98" customWidth="1"/>
    <col min="4" max="4" width="9.42578125" style="98" hidden="1" customWidth="1"/>
    <col min="5" max="5" width="0" style="98" hidden="1" customWidth="1"/>
    <col min="6" max="6" width="13.7109375" style="98" customWidth="1"/>
    <col min="7" max="8" width="11.7109375" style="98" customWidth="1"/>
    <col min="9" max="9" width="16.7109375" style="98" bestFit="1" customWidth="1"/>
    <col min="10" max="10" width="10.7109375" style="98" customWidth="1"/>
    <col min="11" max="11" width="9.42578125" style="98" customWidth="1"/>
    <col min="12" max="12" width="10.42578125" style="98" hidden="1" customWidth="1"/>
    <col min="13" max="15" width="0" style="98" hidden="1" customWidth="1"/>
    <col min="16" max="16" width="9.7109375" style="98" customWidth="1"/>
    <col min="17" max="17" width="8" style="98" customWidth="1"/>
    <col min="18" max="18" width="8.7109375" style="98" customWidth="1"/>
    <col min="19" max="19" width="15.140625" style="98" customWidth="1"/>
    <col min="20" max="21" width="9.140625" style="98"/>
    <col min="22" max="22" width="13.42578125" style="98" customWidth="1"/>
    <col min="23" max="23" width="16.5703125" style="98" bestFit="1" customWidth="1"/>
    <col min="24" max="24" width="14.5703125" style="98" customWidth="1"/>
    <col min="25" max="16384" width="9.140625" style="98"/>
  </cols>
  <sheetData>
    <row r="1" spans="1:40" ht="18" customHeight="1" x14ac:dyDescent="0.25">
      <c r="A1" s="461" t="s">
        <v>9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461"/>
    </row>
    <row r="2" spans="1:40" ht="15" customHeight="1" x14ac:dyDescent="0.25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  <c r="S2" s="461"/>
    </row>
    <row r="3" spans="1:40" s="99" customFormat="1" ht="18" customHeight="1" x14ac:dyDescent="0.25">
      <c r="A3" s="462" t="s">
        <v>40</v>
      </c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2"/>
      <c r="O3" s="462"/>
      <c r="P3" s="462"/>
      <c r="Q3" s="462"/>
      <c r="R3" s="462"/>
      <c r="S3" s="462"/>
    </row>
    <row r="4" spans="1:40" s="99" customFormat="1" ht="18" customHeight="1" x14ac:dyDescent="0.25">
      <c r="A4" s="463" t="s">
        <v>16</v>
      </c>
      <c r="B4" s="463"/>
      <c r="C4" s="463"/>
      <c r="D4" s="463"/>
      <c r="E4" s="463"/>
      <c r="F4" s="463"/>
      <c r="G4" s="463"/>
      <c r="H4" s="463"/>
      <c r="I4" s="463"/>
      <c r="J4" s="463"/>
      <c r="K4" s="463"/>
      <c r="L4" s="463"/>
      <c r="M4" s="463"/>
      <c r="N4" s="463"/>
      <c r="O4" s="463"/>
      <c r="P4" s="463"/>
      <c r="Q4" s="463"/>
      <c r="R4" s="463"/>
      <c r="S4" s="463"/>
    </row>
    <row r="5" spans="1:40" s="99" customFormat="1" ht="18" customHeight="1" x14ac:dyDescent="0.25">
      <c r="A5" s="345"/>
      <c r="B5" s="345"/>
      <c r="C5" s="345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3"/>
      <c r="P5" s="343"/>
      <c r="Q5" s="343"/>
      <c r="R5" s="343"/>
      <c r="S5" s="343"/>
      <c r="T5" s="346"/>
      <c r="U5" s="346"/>
      <c r="V5" s="463"/>
      <c r="W5" s="463"/>
      <c r="X5" s="463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</row>
    <row r="6" spans="1:40" s="100" customFormat="1" ht="60" x14ac:dyDescent="0.25">
      <c r="A6" s="344" t="s">
        <v>170</v>
      </c>
      <c r="B6" s="344" t="s">
        <v>171</v>
      </c>
      <c r="C6" s="344" t="s">
        <v>172</v>
      </c>
      <c r="D6" s="344"/>
      <c r="E6" s="344"/>
      <c r="F6" s="115" t="s">
        <v>173</v>
      </c>
      <c r="G6" s="115" t="s">
        <v>174</v>
      </c>
      <c r="H6" s="348"/>
      <c r="I6" s="115" t="s">
        <v>170</v>
      </c>
      <c r="J6" s="115" t="s">
        <v>175</v>
      </c>
      <c r="K6" s="115" t="s">
        <v>176</v>
      </c>
      <c r="L6" s="347"/>
      <c r="M6" s="347"/>
      <c r="N6" s="347"/>
      <c r="O6" s="347"/>
      <c r="P6" s="39"/>
      <c r="Q6" s="39"/>
      <c r="R6" s="39"/>
      <c r="S6" s="348"/>
      <c r="T6" s="349"/>
      <c r="U6" s="349"/>
      <c r="V6" s="348"/>
      <c r="W6" s="348"/>
      <c r="X6" s="348"/>
      <c r="Y6" s="349"/>
      <c r="Z6" s="349"/>
      <c r="AA6" s="349"/>
      <c r="AB6" s="349"/>
      <c r="AC6" s="349"/>
      <c r="AD6" s="349"/>
      <c r="AE6" s="349"/>
      <c r="AF6" s="349"/>
      <c r="AG6" s="349"/>
      <c r="AH6" s="349"/>
      <c r="AI6" s="349"/>
      <c r="AJ6" s="349"/>
      <c r="AK6" s="349"/>
      <c r="AL6" s="349"/>
      <c r="AM6" s="349"/>
      <c r="AN6" s="349"/>
    </row>
    <row r="7" spans="1:40" ht="18" customHeight="1" x14ac:dyDescent="0.25">
      <c r="A7" s="101" t="s">
        <v>177</v>
      </c>
      <c r="B7" s="117" t="s">
        <v>187</v>
      </c>
      <c r="C7" s="101">
        <v>31581</v>
      </c>
      <c r="D7" s="102"/>
      <c r="E7" s="101"/>
      <c r="F7" s="101">
        <v>15791</v>
      </c>
      <c r="G7" s="101">
        <v>9000</v>
      </c>
      <c r="H7" s="341"/>
      <c r="I7" s="101" t="s">
        <v>191</v>
      </c>
      <c r="J7" s="101">
        <v>24639</v>
      </c>
      <c r="K7" s="101">
        <f>J7/191</f>
        <v>129</v>
      </c>
      <c r="L7" s="341"/>
      <c r="M7" s="341"/>
      <c r="N7" s="341"/>
      <c r="O7" s="341"/>
      <c r="P7" s="351"/>
      <c r="Q7" s="351"/>
      <c r="R7" s="351"/>
      <c r="S7" s="341"/>
      <c r="T7" s="49"/>
      <c r="U7" s="49"/>
      <c r="V7" s="178"/>
      <c r="W7" s="178"/>
      <c r="X7" s="178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</row>
    <row r="8" spans="1:40" ht="18" customHeight="1" x14ac:dyDescent="0.25">
      <c r="A8" s="101" t="s">
        <v>178</v>
      </c>
      <c r="B8" s="117" t="s">
        <v>206</v>
      </c>
      <c r="C8" s="101">
        <v>27500</v>
      </c>
      <c r="D8" s="102"/>
      <c r="E8" s="101"/>
      <c r="F8" s="101">
        <v>20754</v>
      </c>
      <c r="G8" s="101">
        <v>9000</v>
      </c>
      <c r="H8" s="341"/>
      <c r="I8" s="101" t="s">
        <v>192</v>
      </c>
      <c r="J8" s="101">
        <v>37436</v>
      </c>
      <c r="K8" s="101">
        <f t="shared" ref="K8:K21" si="0">J8/191</f>
        <v>196</v>
      </c>
      <c r="L8" s="341"/>
      <c r="M8" s="352"/>
      <c r="N8" s="341"/>
      <c r="O8" s="341"/>
      <c r="P8" s="351"/>
      <c r="Q8" s="351"/>
      <c r="R8" s="351"/>
      <c r="S8" s="341"/>
      <c r="T8" s="49"/>
      <c r="U8" s="49"/>
      <c r="V8" s="178"/>
      <c r="W8" s="178"/>
      <c r="X8" s="178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</row>
    <row r="9" spans="1:40" ht="18" customHeight="1" x14ac:dyDescent="0.25">
      <c r="A9" s="101" t="s">
        <v>179</v>
      </c>
      <c r="B9" s="117" t="s">
        <v>188</v>
      </c>
      <c r="C9" s="101">
        <v>24260</v>
      </c>
      <c r="D9" s="102"/>
      <c r="E9" s="101"/>
      <c r="F9" s="101">
        <v>13487</v>
      </c>
      <c r="G9" s="101">
        <v>18000</v>
      </c>
      <c r="H9" s="341"/>
      <c r="I9" s="101" t="s">
        <v>193</v>
      </c>
      <c r="J9" s="101">
        <v>47368</v>
      </c>
      <c r="K9" s="101">
        <f t="shared" si="0"/>
        <v>248</v>
      </c>
      <c r="L9" s="341"/>
      <c r="M9" s="341"/>
      <c r="N9" s="341"/>
      <c r="O9" s="341"/>
      <c r="P9" s="351"/>
      <c r="Q9" s="351"/>
      <c r="R9" s="351"/>
      <c r="S9" s="341"/>
      <c r="T9" s="346"/>
      <c r="U9" s="49"/>
      <c r="V9" s="178"/>
      <c r="W9" s="178"/>
      <c r="X9" s="178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spans="1:40" ht="18" customHeight="1" x14ac:dyDescent="0.25">
      <c r="A10" s="101" t="s">
        <v>180</v>
      </c>
      <c r="B10" s="117" t="s">
        <v>189</v>
      </c>
      <c r="C10" s="101">
        <v>15836</v>
      </c>
      <c r="D10" s="102"/>
      <c r="E10" s="101"/>
      <c r="F10" s="101">
        <v>2673</v>
      </c>
      <c r="G10" s="101"/>
      <c r="H10" s="341"/>
      <c r="I10" s="101" t="s">
        <v>194</v>
      </c>
      <c r="J10" s="101">
        <v>45267</v>
      </c>
      <c r="K10" s="101">
        <f t="shared" si="0"/>
        <v>237</v>
      </c>
      <c r="L10" s="341"/>
      <c r="M10" s="341"/>
      <c r="N10" s="341"/>
      <c r="O10" s="341"/>
      <c r="P10" s="351"/>
      <c r="Q10" s="353"/>
      <c r="R10" s="351"/>
      <c r="S10" s="341"/>
      <c r="T10" s="49"/>
      <c r="U10" s="49"/>
      <c r="V10" s="501"/>
      <c r="W10" s="501"/>
      <c r="X10" s="501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</row>
    <row r="11" spans="1:40" ht="18" customHeight="1" x14ac:dyDescent="0.25">
      <c r="A11" s="101" t="s">
        <v>181</v>
      </c>
      <c r="B11" s="117" t="s">
        <v>190</v>
      </c>
      <c r="C11" s="101"/>
      <c r="D11" s="102"/>
      <c r="E11" s="101"/>
      <c r="F11" s="101"/>
      <c r="G11" s="101">
        <v>18000</v>
      </c>
      <c r="H11" s="341"/>
      <c r="I11" s="101" t="s">
        <v>195</v>
      </c>
      <c r="J11" s="101">
        <v>50042</v>
      </c>
      <c r="K11" s="101">
        <f t="shared" si="0"/>
        <v>262</v>
      </c>
      <c r="L11" s="341"/>
      <c r="M11" s="341"/>
      <c r="N11" s="341"/>
      <c r="O11" s="341"/>
      <c r="P11" s="351"/>
      <c r="Q11" s="351"/>
      <c r="R11" s="351"/>
      <c r="S11" s="341"/>
      <c r="T11" s="49"/>
      <c r="U11" s="49"/>
      <c r="V11" s="178"/>
      <c r="W11" s="178"/>
      <c r="X11" s="178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2" spans="1:40" ht="18" customHeight="1" x14ac:dyDescent="0.25">
      <c r="A12" s="101" t="s">
        <v>182</v>
      </c>
      <c r="B12" s="117"/>
      <c r="C12" s="101"/>
      <c r="D12" s="102"/>
      <c r="E12" s="101"/>
      <c r="F12" s="101"/>
      <c r="G12" s="101">
        <v>18000</v>
      </c>
      <c r="H12" s="341"/>
      <c r="I12" s="101" t="s">
        <v>196</v>
      </c>
      <c r="J12" s="101">
        <v>49660</v>
      </c>
      <c r="K12" s="101">
        <f t="shared" si="0"/>
        <v>260</v>
      </c>
      <c r="L12" s="341"/>
      <c r="M12" s="341"/>
      <c r="N12" s="341"/>
      <c r="O12" s="341"/>
      <c r="P12" s="351"/>
      <c r="Q12" s="351"/>
      <c r="R12" s="351"/>
      <c r="S12" s="341"/>
      <c r="T12" s="49"/>
      <c r="U12" s="49"/>
      <c r="V12" s="178"/>
      <c r="W12" s="178"/>
      <c r="X12" s="178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</row>
    <row r="13" spans="1:40" ht="18" customHeight="1" x14ac:dyDescent="0.25">
      <c r="A13" s="101" t="s">
        <v>183</v>
      </c>
      <c r="B13" s="117"/>
      <c r="C13" s="101">
        <v>15120</v>
      </c>
      <c r="D13" s="102"/>
      <c r="E13" s="101"/>
      <c r="F13" s="101"/>
      <c r="G13" s="101">
        <v>18000</v>
      </c>
      <c r="H13" s="341"/>
      <c r="I13" s="101" t="s">
        <v>197</v>
      </c>
      <c r="J13" s="101">
        <v>40874</v>
      </c>
      <c r="K13" s="101">
        <f t="shared" si="0"/>
        <v>214</v>
      </c>
      <c r="L13" s="341"/>
      <c r="M13" s="341"/>
      <c r="N13" s="341"/>
      <c r="O13" s="341"/>
      <c r="P13" s="351"/>
      <c r="Q13" s="351"/>
      <c r="R13" s="351"/>
      <c r="S13" s="341"/>
      <c r="T13" s="49"/>
      <c r="U13" s="49"/>
      <c r="V13" s="501"/>
      <c r="W13" s="501"/>
      <c r="X13" s="501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spans="1:40" ht="18" customHeight="1" x14ac:dyDescent="0.25">
      <c r="A14" s="101" t="s">
        <v>184</v>
      </c>
      <c r="B14" s="117"/>
      <c r="C14" s="101"/>
      <c r="D14" s="102"/>
      <c r="E14" s="101"/>
      <c r="F14" s="101"/>
      <c r="G14" s="101"/>
      <c r="H14" s="341"/>
      <c r="I14" s="101" t="s">
        <v>199</v>
      </c>
      <c r="J14" s="101">
        <v>15853</v>
      </c>
      <c r="K14" s="101">
        <f t="shared" si="0"/>
        <v>83</v>
      </c>
      <c r="L14" s="341"/>
      <c r="M14" s="341"/>
      <c r="N14" s="341"/>
      <c r="O14" s="341"/>
      <c r="P14" s="351"/>
      <c r="Q14" s="351"/>
      <c r="R14" s="351"/>
      <c r="S14" s="341"/>
      <c r="T14" s="49"/>
      <c r="U14" s="49"/>
      <c r="V14" s="178"/>
      <c r="W14" s="178"/>
      <c r="X14" s="178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spans="1:40" ht="18" customHeight="1" x14ac:dyDescent="0.25">
      <c r="A15" s="101" t="s">
        <v>185</v>
      </c>
      <c r="B15" s="117"/>
      <c r="C15" s="102"/>
      <c r="D15" s="102"/>
      <c r="E15" s="101"/>
      <c r="F15" s="101"/>
      <c r="G15" s="101"/>
      <c r="H15" s="341"/>
      <c r="I15" s="101" t="s">
        <v>198</v>
      </c>
      <c r="J15" s="101">
        <v>79074</v>
      </c>
      <c r="K15" s="101">
        <f t="shared" si="0"/>
        <v>414</v>
      </c>
      <c r="L15" s="341"/>
      <c r="M15" s="341"/>
      <c r="N15" s="341"/>
      <c r="O15" s="341"/>
      <c r="P15" s="351"/>
      <c r="Q15" s="351"/>
      <c r="R15" s="351"/>
      <c r="S15" s="341"/>
      <c r="T15" s="49"/>
      <c r="U15" s="49"/>
      <c r="V15" s="176"/>
      <c r="W15" s="176"/>
      <c r="X15" s="176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pans="1:40" ht="18" customHeight="1" x14ac:dyDescent="0.25">
      <c r="A16" s="101" t="s">
        <v>186</v>
      </c>
      <c r="B16" s="117"/>
      <c r="C16" s="101"/>
      <c r="D16" s="102"/>
      <c r="E16" s="101"/>
      <c r="F16" s="101"/>
      <c r="G16" s="101"/>
      <c r="H16" s="341"/>
      <c r="I16" s="101" t="s">
        <v>200</v>
      </c>
      <c r="J16" s="101">
        <v>55963</v>
      </c>
      <c r="K16" s="101">
        <f t="shared" si="0"/>
        <v>293</v>
      </c>
      <c r="L16" s="341"/>
      <c r="M16" s="341"/>
      <c r="N16" s="341"/>
      <c r="O16" s="341"/>
      <c r="P16" s="351"/>
      <c r="Q16" s="351"/>
      <c r="R16" s="351"/>
      <c r="S16" s="341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ht="18.75" x14ac:dyDescent="0.25">
      <c r="A17" s="101"/>
      <c r="B17" s="117"/>
      <c r="C17" s="102"/>
      <c r="D17" s="102"/>
      <c r="E17" s="101"/>
      <c r="F17" s="101"/>
      <c r="G17" s="101"/>
      <c r="H17" s="341"/>
      <c r="I17" s="101" t="s">
        <v>201</v>
      </c>
      <c r="J17" s="101">
        <v>35144</v>
      </c>
      <c r="K17" s="101">
        <f t="shared" si="0"/>
        <v>184</v>
      </c>
      <c r="L17" s="341"/>
      <c r="M17" s="341"/>
      <c r="N17" s="341"/>
      <c r="O17" s="341"/>
      <c r="P17" s="351"/>
      <c r="Q17" s="351"/>
      <c r="R17" s="351"/>
      <c r="S17" s="341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pans="1:40" ht="18.75" x14ac:dyDescent="0.25">
      <c r="A18" s="101"/>
      <c r="B18" s="117"/>
      <c r="C18" s="101"/>
      <c r="D18" s="102"/>
      <c r="E18" s="101"/>
      <c r="F18" s="101"/>
      <c r="G18" s="101"/>
      <c r="H18" s="341"/>
      <c r="I18" s="101" t="s">
        <v>202</v>
      </c>
      <c r="J18" s="101"/>
      <c r="K18" s="101">
        <f t="shared" si="0"/>
        <v>0</v>
      </c>
      <c r="L18" s="341"/>
      <c r="M18" s="341"/>
      <c r="N18" s="341"/>
      <c r="O18" s="341"/>
      <c r="P18" s="351"/>
      <c r="Q18" s="351"/>
      <c r="R18" s="351"/>
      <c r="S18" s="341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ht="18.75" x14ac:dyDescent="0.25">
      <c r="A19" s="116"/>
      <c r="B19" s="117"/>
      <c r="C19" s="101"/>
      <c r="D19" s="357"/>
      <c r="E19" s="116"/>
      <c r="F19" s="101"/>
      <c r="G19" s="101"/>
      <c r="H19" s="341"/>
      <c r="I19" s="101" t="s">
        <v>203</v>
      </c>
      <c r="J19" s="101">
        <v>11460</v>
      </c>
      <c r="K19" s="101">
        <f t="shared" si="0"/>
        <v>60</v>
      </c>
      <c r="L19" s="341"/>
      <c r="M19" s="341"/>
      <c r="N19" s="341"/>
      <c r="O19" s="341"/>
      <c r="P19" s="351"/>
      <c r="Q19" s="351"/>
      <c r="R19" s="351"/>
      <c r="S19" s="341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pans="1:40" ht="18.75" x14ac:dyDescent="0.25">
      <c r="A20" s="116" t="s">
        <v>30</v>
      </c>
      <c r="B20" s="358"/>
      <c r="C20" s="101"/>
      <c r="D20" s="357"/>
      <c r="E20" s="116"/>
      <c r="F20" s="101"/>
      <c r="G20" s="101"/>
      <c r="H20" s="341"/>
      <c r="I20" s="101" t="s">
        <v>204</v>
      </c>
      <c r="J20" s="101">
        <v>39537</v>
      </c>
      <c r="K20" s="101">
        <f t="shared" si="0"/>
        <v>207</v>
      </c>
      <c r="L20" s="341"/>
      <c r="M20" s="341"/>
      <c r="N20" s="341"/>
      <c r="O20" s="341"/>
      <c r="P20" s="351"/>
      <c r="Q20" s="351"/>
      <c r="R20" s="351"/>
      <c r="S20" s="341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ht="18.75" x14ac:dyDescent="0.25">
      <c r="A21" s="39"/>
      <c r="B21" s="350"/>
      <c r="C21" s="342"/>
      <c r="D21" s="113"/>
      <c r="E21" s="39"/>
      <c r="F21" s="341"/>
      <c r="G21" s="341"/>
      <c r="H21" s="341"/>
      <c r="I21" s="101" t="s">
        <v>205</v>
      </c>
      <c r="J21" s="101">
        <v>27122</v>
      </c>
      <c r="K21" s="101">
        <f t="shared" si="0"/>
        <v>142</v>
      </c>
      <c r="L21" s="341"/>
      <c r="M21" s="341"/>
      <c r="N21" s="341"/>
      <c r="O21" s="341"/>
      <c r="P21" s="351"/>
      <c r="Q21" s="351"/>
      <c r="R21" s="351"/>
      <c r="S21" s="341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ht="18.75" x14ac:dyDescent="0.25">
      <c r="A22" s="39"/>
      <c r="B22" s="350"/>
      <c r="C22" s="354"/>
      <c r="D22" s="113"/>
      <c r="E22" s="39"/>
      <c r="F22" s="341"/>
      <c r="G22" s="341"/>
      <c r="H22" s="341"/>
      <c r="I22" s="341"/>
      <c r="J22" s="341"/>
      <c r="K22" s="341"/>
      <c r="L22" s="341"/>
      <c r="M22" s="341"/>
      <c r="N22" s="341"/>
      <c r="O22" s="341"/>
      <c r="P22" s="351"/>
      <c r="Q22" s="351"/>
      <c r="R22" s="351"/>
      <c r="S22" s="341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ht="18.75" x14ac:dyDescent="0.25">
      <c r="A23" s="39"/>
      <c r="B23" s="350"/>
      <c r="C23" s="342"/>
      <c r="D23" s="113"/>
      <c r="E23" s="39"/>
      <c r="F23" s="341"/>
      <c r="G23" s="341"/>
      <c r="H23" s="341"/>
      <c r="I23" s="341"/>
      <c r="J23" s="341"/>
      <c r="K23" s="341"/>
      <c r="L23" s="341"/>
      <c r="M23" s="341"/>
      <c r="N23" s="341"/>
      <c r="O23" s="341"/>
      <c r="P23" s="351"/>
      <c r="Q23" s="351"/>
      <c r="R23" s="351"/>
      <c r="S23" s="341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ht="18.75" x14ac:dyDescent="0.25">
      <c r="A24" s="39"/>
      <c r="B24" s="350"/>
      <c r="C24" s="342"/>
      <c r="D24" s="113"/>
      <c r="E24" s="39"/>
      <c r="F24" s="341"/>
      <c r="G24" s="341"/>
      <c r="H24" s="341"/>
      <c r="I24" s="341"/>
      <c r="J24" s="341"/>
      <c r="K24" s="341"/>
      <c r="L24" s="341"/>
      <c r="M24" s="341"/>
      <c r="N24" s="341"/>
      <c r="O24" s="341"/>
      <c r="P24" s="351"/>
      <c r="Q24" s="351"/>
      <c r="R24" s="351"/>
      <c r="S24" s="341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8.75" x14ac:dyDescent="0.25">
      <c r="A25" s="39"/>
      <c r="B25" s="350"/>
      <c r="C25" s="342"/>
      <c r="D25" s="113"/>
      <c r="E25" s="39"/>
      <c r="F25" s="355"/>
      <c r="G25" s="341"/>
      <c r="H25" s="341"/>
      <c r="I25" s="341"/>
      <c r="J25" s="341"/>
      <c r="K25" s="341"/>
      <c r="L25" s="341"/>
      <c r="M25" s="341"/>
      <c r="N25" s="341"/>
      <c r="O25" s="341"/>
      <c r="P25" s="351"/>
      <c r="Q25" s="351"/>
      <c r="R25" s="351"/>
      <c r="S25" s="341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ht="18.75" x14ac:dyDescent="0.25">
      <c r="A26" s="39"/>
      <c r="B26" s="350"/>
      <c r="C26" s="342"/>
      <c r="D26" s="113"/>
      <c r="E26" s="39"/>
      <c r="F26" s="355"/>
      <c r="G26" s="341"/>
      <c r="H26" s="341"/>
      <c r="I26" s="341"/>
      <c r="J26" s="341"/>
      <c r="K26" s="341"/>
      <c r="L26" s="341"/>
      <c r="M26" s="341"/>
      <c r="N26" s="341"/>
      <c r="O26" s="341"/>
      <c r="P26" s="351"/>
      <c r="Q26" s="351"/>
      <c r="R26" s="351"/>
      <c r="S26" s="341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ht="18.75" x14ac:dyDescent="0.25">
      <c r="A27" s="39"/>
      <c r="B27" s="350"/>
      <c r="C27" s="342"/>
      <c r="D27" s="113"/>
      <c r="E27" s="39"/>
      <c r="F27" s="355"/>
      <c r="G27" s="341"/>
      <c r="H27" s="341"/>
      <c r="I27" s="341"/>
      <c r="J27" s="341"/>
      <c r="K27" s="341"/>
      <c r="L27" s="341"/>
      <c r="M27" s="341"/>
      <c r="N27" s="341"/>
      <c r="O27" s="341"/>
      <c r="P27" s="351"/>
      <c r="Q27" s="351"/>
      <c r="R27" s="351"/>
      <c r="S27" s="341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pans="1:40" s="109" customFormat="1" ht="15.75" x14ac:dyDescent="0.25">
      <c r="A28" s="502"/>
      <c r="B28" s="502"/>
      <c r="C28" s="502"/>
      <c r="D28" s="356"/>
      <c r="E28" s="356"/>
      <c r="F28" s="356"/>
      <c r="G28" s="356"/>
      <c r="H28" s="356"/>
      <c r="I28" s="356"/>
      <c r="J28" s="356"/>
      <c r="K28" s="356"/>
      <c r="L28" s="356"/>
      <c r="M28" s="356"/>
      <c r="N28" s="356"/>
      <c r="O28" s="356"/>
      <c r="P28" s="356"/>
      <c r="Q28" s="356"/>
      <c r="R28" s="356"/>
      <c r="S28" s="356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</row>
    <row r="29" spans="1:40" ht="15.75" x14ac:dyDescent="0.25">
      <c r="A29" s="49"/>
      <c r="B29" s="49"/>
      <c r="C29" s="49"/>
      <c r="D29" s="342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pans="1:40" ht="15.75" x14ac:dyDescent="0.25">
      <c r="A30" s="49"/>
      <c r="B30" s="49"/>
      <c r="C30" s="39"/>
      <c r="D30" s="111"/>
      <c r="E30" s="49"/>
      <c r="F30" s="112"/>
      <c r="G30" s="112"/>
      <c r="H30" s="112"/>
      <c r="I30" s="112"/>
      <c r="J30" s="112"/>
      <c r="K30" s="112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x14ac:dyDescent="0.25">
      <c r="A31" s="49"/>
      <c r="B31" s="49"/>
      <c r="C31" s="39"/>
      <c r="D31" s="3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spans="1:40" x14ac:dyDescent="0.25">
      <c r="A32" s="49"/>
      <c r="B32" s="49"/>
      <c r="C32" s="39"/>
      <c r="D32" s="113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pans="1:40" x14ac:dyDescent="0.25">
      <c r="A33" s="49"/>
      <c r="B33" s="49"/>
      <c r="C33" s="39"/>
      <c r="D33" s="3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1:40" x14ac:dyDescent="0.25">
      <c r="A34" s="49"/>
      <c r="B34" s="49"/>
      <c r="C34" s="39"/>
      <c r="D34" s="3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1:40" x14ac:dyDescent="0.25">
      <c r="A35" s="49"/>
      <c r="B35" s="49"/>
      <c r="C35" s="39"/>
      <c r="D35" s="3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1:40" x14ac:dyDescent="0.25">
      <c r="A36" s="114"/>
      <c r="B36" s="114"/>
      <c r="C36" s="39"/>
      <c r="D36" s="3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1:40" x14ac:dyDescent="0.25">
      <c r="A37" s="49"/>
      <c r="B37" s="49"/>
      <c r="C37" s="39"/>
      <c r="D37" s="3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1:40" x14ac:dyDescent="0.25">
      <c r="A38" s="49"/>
      <c r="B38" s="49"/>
      <c r="C38" s="39"/>
      <c r="D38" s="3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spans="1:40" x14ac:dyDescent="0.25">
      <c r="A39" s="49"/>
      <c r="B39" s="49"/>
      <c r="C39" s="39"/>
      <c r="D39" s="3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spans="1:40" x14ac:dyDescent="0.25">
      <c r="A40" s="49"/>
      <c r="B40" s="49"/>
      <c r="C40" s="39"/>
      <c r="D40" s="3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spans="1:40" x14ac:dyDescent="0.25">
      <c r="A41" s="49"/>
      <c r="B41" s="49"/>
      <c r="C41" s="39"/>
      <c r="D41" s="3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spans="1:40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spans="1:40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spans="1:40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spans="1:40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spans="1:40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spans="1:40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spans="1:40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capital-2</vt:lpstr>
      <vt:lpstr>Sheet4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2021-09-08T05:14:47Z</cp:lastPrinted>
  <dcterms:created xsi:type="dcterms:W3CDTF">2015-12-02T06:31:52Z</dcterms:created>
  <dcterms:modified xsi:type="dcterms:W3CDTF">2021-09-08T05:16:49Z</dcterms:modified>
</cp:coreProperties>
</file>