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E29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G29" i="6" l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28" i="16" s="1"/>
  <c r="O19" i="16"/>
  <c r="O27" i="16"/>
  <c r="O18" i="18"/>
  <c r="R10" i="19"/>
  <c r="R18" i="19"/>
  <c r="R26" i="19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R22" i="19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O24" i="33"/>
  <c r="N20" i="33"/>
  <c r="O18" i="33"/>
  <c r="D28" i="33"/>
  <c r="D29" i="33" s="1"/>
  <c r="M7" i="33"/>
  <c r="S7" i="33" s="1"/>
  <c r="T7" i="33" s="1"/>
  <c r="N7" i="33"/>
  <c r="R23" i="33"/>
  <c r="S10" i="33"/>
  <c r="T10" i="33" s="1"/>
  <c r="S18" i="33"/>
  <c r="T18" i="33" s="1"/>
  <c r="O23" i="33"/>
  <c r="S24" i="33"/>
  <c r="T24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0" i="33" l="1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sharedStrings.xml><?xml version="1.0" encoding="utf-8"?>
<sst xmlns="http://schemas.openxmlformats.org/spreadsheetml/2006/main" count="1503" uniqueCount="56">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</sst>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54" t="s">
        <v>38</v>
      </c>
      <c r="B28" s="55"/>
      <c r="C28" s="56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57" t="s">
        <v>39</v>
      </c>
      <c r="B29" s="58"/>
      <c r="C29" s="59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'9'!D29</f>
        <v>642513</v>
      </c>
      <c r="E4" s="2">
        <f>'9'!E29</f>
        <v>3705</v>
      </c>
      <c r="F4" s="2">
        <f>'9'!F29</f>
        <v>8870</v>
      </c>
      <c r="G4" s="2">
        <f>'9'!G29</f>
        <v>60</v>
      </c>
      <c r="H4" s="2">
        <f>'9'!H29</f>
        <v>9605</v>
      </c>
      <c r="I4" s="2">
        <f>'9'!I29</f>
        <v>1161</v>
      </c>
      <c r="J4" s="2">
        <f>'9'!J29</f>
        <v>367</v>
      </c>
      <c r="K4" s="2">
        <f>'9'!K29</f>
        <v>717</v>
      </c>
      <c r="L4" s="2">
        <f>'9'!L29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'10'!D29</f>
        <v>642513</v>
      </c>
      <c r="E4" s="2">
        <f>'10'!E29</f>
        <v>3705</v>
      </c>
      <c r="F4" s="2">
        <f>'10'!F29</f>
        <v>8870</v>
      </c>
      <c r="G4" s="2">
        <f>'10'!G29</f>
        <v>60</v>
      </c>
      <c r="H4" s="2">
        <f>'10'!H29</f>
        <v>9605</v>
      </c>
      <c r="I4" s="2">
        <f>'10'!I29</f>
        <v>1161</v>
      </c>
      <c r="J4" s="2">
        <f>'10'!J29</f>
        <v>367</v>
      </c>
      <c r="K4" s="2">
        <f>'10'!K29</f>
        <v>717</v>
      </c>
      <c r="L4" s="2">
        <f>'10'!L29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'11'!D29</f>
        <v>642513</v>
      </c>
      <c r="E4" s="2">
        <f>'11'!E29</f>
        <v>3705</v>
      </c>
      <c r="F4" s="2">
        <f>'11'!F29</f>
        <v>8870</v>
      </c>
      <c r="G4" s="2">
        <f>'11'!G29</f>
        <v>60</v>
      </c>
      <c r="H4" s="2">
        <f>'11'!H29</f>
        <v>9605</v>
      </c>
      <c r="I4" s="2">
        <f>'11'!I29</f>
        <v>1161</v>
      </c>
      <c r="J4" s="2">
        <f>'11'!J29</f>
        <v>367</v>
      </c>
      <c r="K4" s="2">
        <f>'11'!K29</f>
        <v>717</v>
      </c>
      <c r="L4" s="2">
        <f>'11'!L29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'12'!D29</f>
        <v>642513</v>
      </c>
      <c r="E4" s="2">
        <f>'12'!E29</f>
        <v>3705</v>
      </c>
      <c r="F4" s="2">
        <f>'12'!F29</f>
        <v>8870</v>
      </c>
      <c r="G4" s="2">
        <f>'12'!G29</f>
        <v>60</v>
      </c>
      <c r="H4" s="2">
        <f>'12'!H29</f>
        <v>9605</v>
      </c>
      <c r="I4" s="2">
        <f>'12'!I29</f>
        <v>1161</v>
      </c>
      <c r="J4" s="2">
        <f>'12'!J29</f>
        <v>367</v>
      </c>
      <c r="K4" s="2">
        <f>'12'!K29</f>
        <v>717</v>
      </c>
      <c r="L4" s="2">
        <f>'12'!L29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'13'!D29</f>
        <v>642513</v>
      </c>
      <c r="E4" s="2">
        <f>'13'!E29</f>
        <v>3705</v>
      </c>
      <c r="F4" s="2">
        <f>'13'!F29</f>
        <v>8870</v>
      </c>
      <c r="G4" s="2">
        <f>'13'!G29</f>
        <v>60</v>
      </c>
      <c r="H4" s="2">
        <f>'13'!H29</f>
        <v>9605</v>
      </c>
      <c r="I4" s="2">
        <f>'13'!I29</f>
        <v>1161</v>
      </c>
      <c r="J4" s="2">
        <f>'13'!J29</f>
        <v>367</v>
      </c>
      <c r="K4" s="2">
        <f>'13'!K29</f>
        <v>717</v>
      </c>
      <c r="L4" s="2">
        <f>'13'!L29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'14'!D29</f>
        <v>642513</v>
      </c>
      <c r="E4" s="2">
        <f>'14'!E29</f>
        <v>3705</v>
      </c>
      <c r="F4" s="2">
        <f>'14'!F29</f>
        <v>8870</v>
      </c>
      <c r="G4" s="2">
        <f>'14'!G29</f>
        <v>60</v>
      </c>
      <c r="H4" s="2">
        <f>'14'!H29</f>
        <v>9605</v>
      </c>
      <c r="I4" s="2">
        <f>'14'!I29</f>
        <v>1161</v>
      </c>
      <c r="J4" s="2">
        <f>'14'!J29</f>
        <v>367</v>
      </c>
      <c r="K4" s="2">
        <f>'14'!K29</f>
        <v>717</v>
      </c>
      <c r="L4" s="2">
        <f>'14'!L29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'15'!D29</f>
        <v>642513</v>
      </c>
      <c r="E4" s="2">
        <f>'15'!E29</f>
        <v>3705</v>
      </c>
      <c r="F4" s="2">
        <f>'15'!F29</f>
        <v>8870</v>
      </c>
      <c r="G4" s="2">
        <f>'15'!G29</f>
        <v>60</v>
      </c>
      <c r="H4" s="2">
        <f>'15'!H29</f>
        <v>9605</v>
      </c>
      <c r="I4" s="2">
        <f>'15'!I29</f>
        <v>1161</v>
      </c>
      <c r="J4" s="2">
        <f>'15'!J29</f>
        <v>367</v>
      </c>
      <c r="K4" s="2">
        <f>'15'!K29</f>
        <v>717</v>
      </c>
      <c r="L4" s="2">
        <f>'15'!L29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'16'!D29</f>
        <v>642513</v>
      </c>
      <c r="E4" s="2">
        <f>'16'!E29</f>
        <v>3705</v>
      </c>
      <c r="F4" s="2">
        <f>'16'!F29</f>
        <v>8870</v>
      </c>
      <c r="G4" s="2">
        <f>'16'!G29</f>
        <v>60</v>
      </c>
      <c r="H4" s="2">
        <f>'16'!H29</f>
        <v>9605</v>
      </c>
      <c r="I4" s="2">
        <f>'16'!I29</f>
        <v>1161</v>
      </c>
      <c r="J4" s="2">
        <f>'16'!J29</f>
        <v>367</v>
      </c>
      <c r="K4" s="2">
        <f>'16'!K29</f>
        <v>717</v>
      </c>
      <c r="L4" s="2">
        <f>'16'!L29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'17'!D29</f>
        <v>642513</v>
      </c>
      <c r="E4" s="2">
        <f>'17'!E29</f>
        <v>3705</v>
      </c>
      <c r="F4" s="2">
        <f>'17'!F29</f>
        <v>8870</v>
      </c>
      <c r="G4" s="2">
        <f>'17'!G29</f>
        <v>60</v>
      </c>
      <c r="H4" s="2">
        <f>'17'!H29</f>
        <v>9605</v>
      </c>
      <c r="I4" s="2">
        <f>'17'!I29</f>
        <v>1161</v>
      </c>
      <c r="J4" s="2">
        <f>'17'!J29</f>
        <v>367</v>
      </c>
      <c r="K4" s="2">
        <f>'17'!K29</f>
        <v>717</v>
      </c>
      <c r="L4" s="2">
        <f>'17'!L29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'18'!D29</f>
        <v>642513</v>
      </c>
      <c r="E4" s="2">
        <f>'18'!E29</f>
        <v>3705</v>
      </c>
      <c r="F4" s="2">
        <f>'18'!F29</f>
        <v>8870</v>
      </c>
      <c r="G4" s="2">
        <f>'18'!G29</f>
        <v>60</v>
      </c>
      <c r="H4" s="2">
        <f>'18'!H29</f>
        <v>9605</v>
      </c>
      <c r="I4" s="2">
        <f>'18'!I29</f>
        <v>1161</v>
      </c>
      <c r="J4" s="2">
        <f>'18'!J29</f>
        <v>367</v>
      </c>
      <c r="K4" s="2">
        <f>'18'!K29</f>
        <v>717</v>
      </c>
      <c r="L4" s="2">
        <f>'18'!L29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2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2" ht="18.75" x14ac:dyDescent="0.2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2" x14ac:dyDescent="0.25">
      <c r="A4" s="68" t="s">
        <v>1</v>
      </c>
      <c r="B4" s="68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69"/>
      <c r="O4" s="69"/>
      <c r="P4" s="69"/>
      <c r="Q4" s="69"/>
      <c r="R4" s="69"/>
      <c r="S4" s="69"/>
      <c r="T4" s="69"/>
    </row>
    <row r="5" spans="1:22" x14ac:dyDescent="0.25">
      <c r="A5" s="68" t="s">
        <v>2</v>
      </c>
      <c r="B5" s="6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54" t="s">
        <v>38</v>
      </c>
      <c r="B28" s="55"/>
      <c r="C28" s="56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57" t="s">
        <v>39</v>
      </c>
      <c r="B29" s="58"/>
      <c r="C29" s="5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'19'!D29</f>
        <v>642513</v>
      </c>
      <c r="E4" s="2">
        <f>'19'!E29</f>
        <v>3705</v>
      </c>
      <c r="F4" s="2">
        <f>'19'!F29</f>
        <v>8870</v>
      </c>
      <c r="G4" s="2">
        <f>'19'!G29</f>
        <v>60</v>
      </c>
      <c r="H4" s="2">
        <f>'19'!H29</f>
        <v>9605</v>
      </c>
      <c r="I4" s="2">
        <f>'19'!I29</f>
        <v>1161</v>
      </c>
      <c r="J4" s="2">
        <f>'19'!J29</f>
        <v>367</v>
      </c>
      <c r="K4" s="2">
        <f>'19'!K29</f>
        <v>717</v>
      </c>
      <c r="L4" s="2">
        <f>'19'!L29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'20'!D29</f>
        <v>642513</v>
      </c>
      <c r="E4" s="2">
        <f>'20'!E29</f>
        <v>3705</v>
      </c>
      <c r="F4" s="2">
        <f>'20'!F29</f>
        <v>8870</v>
      </c>
      <c r="G4" s="2">
        <f>'20'!G29</f>
        <v>60</v>
      </c>
      <c r="H4" s="2">
        <f>'20'!H29</f>
        <v>9605</v>
      </c>
      <c r="I4" s="2">
        <f>'20'!I29</f>
        <v>1161</v>
      </c>
      <c r="J4" s="2">
        <f>'20'!J29</f>
        <v>367</v>
      </c>
      <c r="K4" s="2">
        <f>'20'!K29</f>
        <v>717</v>
      </c>
      <c r="L4" s="2">
        <f>'20'!L29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'21'!D29</f>
        <v>642513</v>
      </c>
      <c r="E4" s="2">
        <f>'21'!E29</f>
        <v>3705</v>
      </c>
      <c r="F4" s="2">
        <f>'21'!F29</f>
        <v>8870</v>
      </c>
      <c r="G4" s="2">
        <f>'21'!G29</f>
        <v>60</v>
      </c>
      <c r="H4" s="2">
        <f>'21'!H29</f>
        <v>9605</v>
      </c>
      <c r="I4" s="2">
        <f>'21'!I29</f>
        <v>1161</v>
      </c>
      <c r="J4" s="2">
        <f>'21'!J29</f>
        <v>367</v>
      </c>
      <c r="K4" s="2">
        <f>'21'!K29</f>
        <v>717</v>
      </c>
      <c r="L4" s="2">
        <f>'21'!L29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'22'!D29</f>
        <v>642513</v>
      </c>
      <c r="E4" s="2">
        <f>'22'!E29</f>
        <v>3705</v>
      </c>
      <c r="F4" s="2">
        <f>'22'!F29</f>
        <v>8870</v>
      </c>
      <c r="G4" s="2">
        <f>'22'!G29</f>
        <v>60</v>
      </c>
      <c r="H4" s="2">
        <f>'22'!H29</f>
        <v>9605</v>
      </c>
      <c r="I4" s="2">
        <f>'22'!I29</f>
        <v>1161</v>
      </c>
      <c r="J4" s="2">
        <f>'22'!J29</f>
        <v>367</v>
      </c>
      <c r="K4" s="2">
        <f>'22'!K29</f>
        <v>717</v>
      </c>
      <c r="L4" s="2">
        <f>'22'!L29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'23'!D29</f>
        <v>642513</v>
      </c>
      <c r="E4" s="2">
        <f>'23'!E29</f>
        <v>3705</v>
      </c>
      <c r="F4" s="2">
        <f>'23'!F29</f>
        <v>8870</v>
      </c>
      <c r="G4" s="2">
        <f>'23'!G29</f>
        <v>60</v>
      </c>
      <c r="H4" s="2">
        <f>'23'!H29</f>
        <v>9605</v>
      </c>
      <c r="I4" s="2">
        <f>'23'!I29</f>
        <v>1161</v>
      </c>
      <c r="J4" s="2">
        <f>'23'!J29</f>
        <v>367</v>
      </c>
      <c r="K4" s="2">
        <f>'23'!K29</f>
        <v>717</v>
      </c>
      <c r="L4" s="2">
        <f>'23'!L29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'24'!D29</f>
        <v>642513</v>
      </c>
      <c r="E4" s="2">
        <f>'24'!E29</f>
        <v>3705</v>
      </c>
      <c r="F4" s="2">
        <f>'24'!F29</f>
        <v>8870</v>
      </c>
      <c r="G4" s="2">
        <f>'24'!G29</f>
        <v>60</v>
      </c>
      <c r="H4" s="2">
        <f>'24'!H29</f>
        <v>9605</v>
      </c>
      <c r="I4" s="2">
        <f>'24'!I29</f>
        <v>1161</v>
      </c>
      <c r="J4" s="2">
        <f>'24'!J29</f>
        <v>367</v>
      </c>
      <c r="K4" s="2">
        <f>'24'!K29</f>
        <v>717</v>
      </c>
      <c r="L4" s="2">
        <f>'24'!L29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'25'!D29</f>
        <v>642513</v>
      </c>
      <c r="E4" s="2">
        <f>'25'!E29</f>
        <v>3705</v>
      </c>
      <c r="F4" s="2">
        <f>'25'!F29</f>
        <v>8870</v>
      </c>
      <c r="G4" s="2">
        <f>'25'!G29</f>
        <v>60</v>
      </c>
      <c r="H4" s="2">
        <f>'25'!H29</f>
        <v>9605</v>
      </c>
      <c r="I4" s="2">
        <f>'25'!I29</f>
        <v>1161</v>
      </c>
      <c r="J4" s="2">
        <f>'25'!J29</f>
        <v>367</v>
      </c>
      <c r="K4" s="2">
        <f>'25'!K29</f>
        <v>717</v>
      </c>
      <c r="L4" s="2">
        <f>'25'!L29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'26'!D29</f>
        <v>642513</v>
      </c>
      <c r="E4" s="2">
        <f>'26'!E29</f>
        <v>3705</v>
      </c>
      <c r="F4" s="2">
        <f>'26'!F29</f>
        <v>8870</v>
      </c>
      <c r="G4" s="2">
        <f>'26'!G29</f>
        <v>60</v>
      </c>
      <c r="H4" s="2">
        <f>'26'!H29</f>
        <v>9605</v>
      </c>
      <c r="I4" s="2">
        <f>'26'!I29</f>
        <v>1161</v>
      </c>
      <c r="J4" s="2">
        <f>'26'!J29</f>
        <v>367</v>
      </c>
      <c r="K4" s="2">
        <f>'26'!K29</f>
        <v>717</v>
      </c>
      <c r="L4" s="2">
        <f>'26'!L29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'27'!D29</f>
        <v>642513</v>
      </c>
      <c r="E4" s="2">
        <f>'27'!E29</f>
        <v>3705</v>
      </c>
      <c r="F4" s="2">
        <f>'27'!F29</f>
        <v>8870</v>
      </c>
      <c r="G4" s="2">
        <f>'27'!G29</f>
        <v>60</v>
      </c>
      <c r="H4" s="2">
        <f>'27'!H29</f>
        <v>9605</v>
      </c>
      <c r="I4" s="2">
        <f>'27'!I29</f>
        <v>1161</v>
      </c>
      <c r="J4" s="2">
        <f>'27'!J29</f>
        <v>367</v>
      </c>
      <c r="K4" s="2">
        <f>'27'!K29</f>
        <v>717</v>
      </c>
      <c r="L4" s="2">
        <f>'27'!L29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'28'!D29</f>
        <v>642513</v>
      </c>
      <c r="E4" s="2">
        <f>'28'!E29</f>
        <v>3705</v>
      </c>
      <c r="F4" s="2">
        <f>'28'!F29</f>
        <v>8870</v>
      </c>
      <c r="G4" s="2">
        <f>'28'!G29</f>
        <v>60</v>
      </c>
      <c r="H4" s="2">
        <f>'28'!H29</f>
        <v>9605</v>
      </c>
      <c r="I4" s="2">
        <f>'28'!I29</f>
        <v>1161</v>
      </c>
      <c r="J4" s="2">
        <f>'28'!J29</f>
        <v>367</v>
      </c>
      <c r="K4" s="2">
        <f>'28'!K29</f>
        <v>717</v>
      </c>
      <c r="L4" s="2">
        <f>'28'!L29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'29'!D29</f>
        <v>642513</v>
      </c>
      <c r="E4" s="2">
        <f>'29'!E29</f>
        <v>3705</v>
      </c>
      <c r="F4" s="2">
        <f>'29'!F29</f>
        <v>8870</v>
      </c>
      <c r="G4" s="2">
        <f>'29'!G29</f>
        <v>60</v>
      </c>
      <c r="H4" s="2">
        <f>'29'!H29</f>
        <v>9605</v>
      </c>
      <c r="I4" s="2">
        <f>'29'!I29</f>
        <v>1161</v>
      </c>
      <c r="J4" s="2">
        <f>'29'!J29</f>
        <v>367</v>
      </c>
      <c r="K4" s="2">
        <f>'29'!K29</f>
        <v>717</v>
      </c>
      <c r="L4" s="2">
        <f>'29'!L29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'30'!D29</f>
        <v>642513</v>
      </c>
      <c r="E4" s="2">
        <f>'30'!E29</f>
        <v>3705</v>
      </c>
      <c r="F4" s="2">
        <f>'30'!F29</f>
        <v>8870</v>
      </c>
      <c r="G4" s="2">
        <f>'30'!G29</f>
        <v>60</v>
      </c>
      <c r="H4" s="2">
        <f>'30'!H29</f>
        <v>9605</v>
      </c>
      <c r="I4" s="2">
        <f>'30'!I29</f>
        <v>1161</v>
      </c>
      <c r="J4" s="2">
        <f>'30'!J29</f>
        <v>367</v>
      </c>
      <c r="K4" s="2">
        <f>'30'!K29</f>
        <v>717</v>
      </c>
      <c r="L4" s="2">
        <f>'30'!L29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I28" sqref="I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/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1402287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65258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3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4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66158</v>
      </c>
      <c r="N7" s="24">
        <f>D7+E7*20+F7*10+G7*9+H7*9+I7*191+J7*191+K7*182+L7*100</f>
        <v>67459</v>
      </c>
      <c r="O7" s="25">
        <f>M7*2.75%</f>
        <v>1819.345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554</v>
      </c>
      <c r="R7" s="24">
        <f>M7-(M7*2.75%)+I7*191+J7*191+K7*182+L7*100-Q7</f>
        <v>65085.654999999999</v>
      </c>
      <c r="S7" s="25">
        <f>M7*0.95%</f>
        <v>628.50099999999998</v>
      </c>
      <c r="T7" s="27">
        <f>S7-Q7</f>
        <v>74.500999999999976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27632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30782</v>
      </c>
      <c r="N8" s="24">
        <f t="shared" ref="N8:N27" si="1">D8+E8*20+F8*10+G8*9+H8*9+I8*191+J8*191+K8*182+L8*100</f>
        <v>32692</v>
      </c>
      <c r="O8" s="25">
        <f t="shared" ref="O8:O27" si="2">M8*2.75%</f>
        <v>846.505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894</v>
      </c>
      <c r="R8" s="24">
        <f t="shared" ref="R8:R27" si="3">M8-(M8*2.75%)+I8*191+J8*191+K8*182+L8*100-Q8</f>
        <v>30951.494999999999</v>
      </c>
      <c r="S8" s="25">
        <f t="shared" ref="S8:S27" si="4">M8*0.95%</f>
        <v>292.42899999999997</v>
      </c>
      <c r="T8" s="27">
        <f t="shared" ref="T8:T27" si="5">S8-Q8</f>
        <v>-601.57100000000003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93078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100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610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102568</v>
      </c>
      <c r="N9" s="24">
        <f t="shared" si="1"/>
        <v>106370</v>
      </c>
      <c r="O9" s="25">
        <f t="shared" si="2"/>
        <v>2820.62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705</v>
      </c>
      <c r="R9" s="24">
        <f t="shared" si="3"/>
        <v>102844.38</v>
      </c>
      <c r="S9" s="25">
        <f t="shared" si="4"/>
        <v>974.39599999999996</v>
      </c>
      <c r="T9" s="27">
        <f t="shared" si="5"/>
        <v>269.39599999999996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23705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80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24425</v>
      </c>
      <c r="N10" s="24">
        <f t="shared" si="1"/>
        <v>31447</v>
      </c>
      <c r="O10" s="25">
        <f t="shared" si="2"/>
        <v>671.6875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114</v>
      </c>
      <c r="R10" s="24">
        <f t="shared" si="3"/>
        <v>30661.3125</v>
      </c>
      <c r="S10" s="25">
        <f t="shared" si="4"/>
        <v>232.03749999999999</v>
      </c>
      <c r="T10" s="27">
        <f t="shared" si="5"/>
        <v>118.03749999999999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64842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115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210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950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28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6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77792</v>
      </c>
      <c r="N11" s="24">
        <f t="shared" si="1"/>
        <v>84805</v>
      </c>
      <c r="O11" s="25">
        <f t="shared" si="2"/>
        <v>2139.2800000000002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262</v>
      </c>
      <c r="R11" s="24">
        <f t="shared" si="3"/>
        <v>82403.72</v>
      </c>
      <c r="S11" s="25">
        <f t="shared" si="4"/>
        <v>739.024</v>
      </c>
      <c r="T11" s="27">
        <f t="shared" si="5"/>
        <v>477.024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35203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36403</v>
      </c>
      <c r="N12" s="24">
        <f t="shared" si="1"/>
        <v>45492</v>
      </c>
      <c r="O12" s="25">
        <f t="shared" si="2"/>
        <v>1001.0825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648</v>
      </c>
      <c r="R12" s="24">
        <f t="shared" si="3"/>
        <v>43842.917500000003</v>
      </c>
      <c r="S12" s="25">
        <f t="shared" si="4"/>
        <v>345.82850000000002</v>
      </c>
      <c r="T12" s="27">
        <f t="shared" si="5"/>
        <v>-302.17149999999998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43529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43529</v>
      </c>
      <c r="N13" s="24">
        <f t="shared" si="1"/>
        <v>43529</v>
      </c>
      <c r="O13" s="25">
        <f t="shared" si="2"/>
        <v>1197.0474999999999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7</v>
      </c>
      <c r="R13" s="24">
        <f t="shared" si="3"/>
        <v>42324.952499999999</v>
      </c>
      <c r="S13" s="25">
        <f t="shared" si="4"/>
        <v>413.52549999999997</v>
      </c>
      <c r="T13" s="27">
        <f t="shared" si="5"/>
        <v>406.52549999999997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52171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320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56051</v>
      </c>
      <c r="N14" s="24">
        <f t="shared" si="1"/>
        <v>70095</v>
      </c>
      <c r="O14" s="25">
        <f t="shared" si="2"/>
        <v>1541.4024999999999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711</v>
      </c>
      <c r="R14" s="24">
        <f t="shared" si="3"/>
        <v>67842.597500000003</v>
      </c>
      <c r="S14" s="25">
        <f t="shared" si="4"/>
        <v>532.48450000000003</v>
      </c>
      <c r="T14" s="27">
        <f t="shared" si="5"/>
        <v>-178.51549999999997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114187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50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6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116827</v>
      </c>
      <c r="N15" s="24">
        <f t="shared" si="1"/>
        <v>121384</v>
      </c>
      <c r="O15" s="25">
        <f t="shared" si="2"/>
        <v>3212.7424999999998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789</v>
      </c>
      <c r="R15" s="24">
        <f t="shared" si="3"/>
        <v>117382.25750000001</v>
      </c>
      <c r="S15" s="25">
        <f t="shared" si="4"/>
        <v>1109.8564999999999</v>
      </c>
      <c r="T15" s="27">
        <f t="shared" si="5"/>
        <v>320.85649999999987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71742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580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45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79062</v>
      </c>
      <c r="N16" s="24">
        <f t="shared" si="1"/>
        <v>88021</v>
      </c>
      <c r="O16" s="25">
        <f t="shared" si="2"/>
        <v>2174.2049999999999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611</v>
      </c>
      <c r="R16" s="24">
        <f t="shared" si="3"/>
        <v>85235.794999999998</v>
      </c>
      <c r="S16" s="25">
        <f t="shared" si="4"/>
        <v>751.08899999999994</v>
      </c>
      <c r="T16" s="27">
        <f t="shared" si="5"/>
        <v>140.08899999999994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33487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210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300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39287</v>
      </c>
      <c r="N17" s="24">
        <f t="shared" si="1"/>
        <v>40424</v>
      </c>
      <c r="O17" s="25">
        <f t="shared" si="2"/>
        <v>1080.3924999999999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203</v>
      </c>
      <c r="R17" s="24">
        <f t="shared" si="3"/>
        <v>39140.607499999998</v>
      </c>
      <c r="S17" s="25">
        <f t="shared" si="4"/>
        <v>373.22649999999999</v>
      </c>
      <c r="T17" s="27">
        <f t="shared" si="5"/>
        <v>170.22649999999999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47303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20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47303</v>
      </c>
      <c r="N18" s="24">
        <f t="shared" si="1"/>
        <v>51123</v>
      </c>
      <c r="O18" s="25">
        <f t="shared" si="2"/>
        <v>1300.8325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555</v>
      </c>
      <c r="R18" s="24">
        <f t="shared" si="3"/>
        <v>49267.167500000003</v>
      </c>
      <c r="S18" s="25">
        <f t="shared" si="4"/>
        <v>449.37849999999997</v>
      </c>
      <c r="T18" s="27">
        <f t="shared" si="5"/>
        <v>-105.62150000000003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76545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21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8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79225</v>
      </c>
      <c r="N19" s="24">
        <f t="shared" si="1"/>
        <v>84692</v>
      </c>
      <c r="O19" s="25">
        <f t="shared" si="2"/>
        <v>2178.6875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610</v>
      </c>
      <c r="R19" s="24">
        <f t="shared" si="3"/>
        <v>81903.3125</v>
      </c>
      <c r="S19" s="25">
        <f t="shared" si="4"/>
        <v>752.63749999999993</v>
      </c>
      <c r="T19" s="27">
        <f t="shared" si="5"/>
        <v>142.63749999999993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34910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34910</v>
      </c>
      <c r="N20" s="24">
        <f t="shared" si="1"/>
        <v>35820</v>
      </c>
      <c r="O20" s="25">
        <f t="shared" si="2"/>
        <v>960.02499999999998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721</v>
      </c>
      <c r="R20" s="24">
        <f t="shared" si="3"/>
        <v>34138.974999999999</v>
      </c>
      <c r="S20" s="25">
        <f t="shared" si="4"/>
        <v>331.64499999999998</v>
      </c>
      <c r="T20" s="27">
        <f t="shared" si="5"/>
        <v>-389.35500000000002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43227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34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44767</v>
      </c>
      <c r="N21" s="24">
        <f t="shared" si="1"/>
        <v>51261</v>
      </c>
      <c r="O21" s="25">
        <f t="shared" si="2"/>
        <v>1231.0925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131</v>
      </c>
      <c r="R21" s="24">
        <f t="shared" si="3"/>
        <v>49898.907500000001</v>
      </c>
      <c r="S21" s="25">
        <f t="shared" si="4"/>
        <v>425.28649999999999</v>
      </c>
      <c r="T21" s="27">
        <f t="shared" si="5"/>
        <v>294.28649999999999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77927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100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200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69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81927</v>
      </c>
      <c r="N22" s="24">
        <f t="shared" si="1"/>
        <v>98746</v>
      </c>
      <c r="O22" s="25">
        <f t="shared" si="2"/>
        <v>2252.9924999999998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753</v>
      </c>
      <c r="R22" s="24">
        <f t="shared" si="3"/>
        <v>95740.007500000007</v>
      </c>
      <c r="S22" s="25">
        <f t="shared" si="4"/>
        <v>778.30650000000003</v>
      </c>
      <c r="T22" s="27">
        <f t="shared" si="5"/>
        <v>25.306500000000028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40236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40236</v>
      </c>
      <c r="N23" s="24">
        <f t="shared" si="1"/>
        <v>45876</v>
      </c>
      <c r="O23" s="25">
        <f t="shared" si="2"/>
        <v>1106.49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320</v>
      </c>
      <c r="R23" s="24">
        <f t="shared" si="3"/>
        <v>44449.51</v>
      </c>
      <c r="S23" s="25">
        <f t="shared" si="4"/>
        <v>382.24200000000002</v>
      </c>
      <c r="T23" s="27">
        <f t="shared" si="5"/>
        <v>62.242000000000019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112875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490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119285</v>
      </c>
      <c r="N24" s="24">
        <f t="shared" si="1"/>
        <v>125161</v>
      </c>
      <c r="O24" s="25">
        <f t="shared" si="2"/>
        <v>3280.3375000000001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717</v>
      </c>
      <c r="R24" s="24">
        <f t="shared" si="3"/>
        <v>121163.66250000001</v>
      </c>
      <c r="S24" s="25">
        <f t="shared" si="4"/>
        <v>1133.2075</v>
      </c>
      <c r="T24" s="27">
        <f t="shared" si="5"/>
        <v>416.20749999999998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44223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110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24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49823</v>
      </c>
      <c r="N25" s="24">
        <f t="shared" si="1"/>
        <v>55681</v>
      </c>
      <c r="O25" s="25">
        <f t="shared" si="2"/>
        <v>1370.1324999999999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403</v>
      </c>
      <c r="R25" s="24">
        <f t="shared" si="3"/>
        <v>53907.8675</v>
      </c>
      <c r="S25" s="25">
        <f t="shared" si="4"/>
        <v>473.31849999999997</v>
      </c>
      <c r="T25" s="27">
        <f t="shared" si="5"/>
        <v>70.318499999999972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50782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260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55622</v>
      </c>
      <c r="N26" s="24">
        <f t="shared" si="1"/>
        <v>59352</v>
      </c>
      <c r="O26" s="25">
        <f t="shared" si="2"/>
        <v>1529.605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443</v>
      </c>
      <c r="R26" s="24">
        <f t="shared" si="3"/>
        <v>57379.394999999997</v>
      </c>
      <c r="S26" s="25">
        <f t="shared" si="4"/>
        <v>528.40899999999999</v>
      </c>
      <c r="T26" s="27">
        <f t="shared" si="5"/>
        <v>85.408999999999992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37642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37642</v>
      </c>
      <c r="N27" s="40">
        <f t="shared" si="1"/>
        <v>43091</v>
      </c>
      <c r="O27" s="25">
        <f t="shared" si="2"/>
        <v>1035.155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400</v>
      </c>
      <c r="R27" s="24">
        <f t="shared" si="3"/>
        <v>41655.845000000001</v>
      </c>
      <c r="S27" s="42">
        <f t="shared" si="4"/>
        <v>357.59899999999999</v>
      </c>
      <c r="T27" s="43">
        <f t="shared" si="5"/>
        <v>-42.40100000000001</v>
      </c>
    </row>
    <row r="28" spans="1:20" ht="16.5" thickBot="1" x14ac:dyDescent="0.3">
      <c r="A28" s="54" t="s">
        <v>38</v>
      </c>
      <c r="B28" s="55"/>
      <c r="C28" s="56"/>
      <c r="D28" s="44">
        <f>SUM(D7:D27)</f>
        <v>1190504</v>
      </c>
      <c r="E28" s="45">
        <f>SUM(E7:E27)</f>
        <v>655</v>
      </c>
      <c r="F28" s="45">
        <f t="shared" ref="F28:T28" si="6">SUM(F7:F27)</f>
        <v>1520</v>
      </c>
      <c r="G28" s="45">
        <f t="shared" si="6"/>
        <v>10</v>
      </c>
      <c r="H28" s="45">
        <f t="shared" si="6"/>
        <v>4970</v>
      </c>
      <c r="I28" s="45">
        <f t="shared" si="6"/>
        <v>470</v>
      </c>
      <c r="J28" s="45">
        <f t="shared" si="6"/>
        <v>21</v>
      </c>
      <c r="K28" s="45">
        <f t="shared" si="6"/>
        <v>138</v>
      </c>
      <c r="L28" s="45">
        <f t="shared" si="6"/>
        <v>0</v>
      </c>
      <c r="M28" s="45">
        <f t="shared" si="6"/>
        <v>1263624</v>
      </c>
      <c r="N28" s="45">
        <f t="shared" si="6"/>
        <v>1382521</v>
      </c>
      <c r="O28" s="46">
        <f t="shared" si="6"/>
        <v>34749.660000000011</v>
      </c>
      <c r="P28" s="45">
        <f t="shared" si="6"/>
        <v>0</v>
      </c>
      <c r="Q28" s="45">
        <f t="shared" si="6"/>
        <v>10551</v>
      </c>
      <c r="R28" s="45">
        <f t="shared" si="6"/>
        <v>1337220.3400000001</v>
      </c>
      <c r="S28" s="45">
        <f t="shared" si="6"/>
        <v>12004.428</v>
      </c>
      <c r="T28" s="47">
        <f t="shared" si="6"/>
        <v>1453.4279999999997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1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1" ht="18.75" x14ac:dyDescent="0.25">
      <c r="A3" s="64" t="s">
        <v>49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1" x14ac:dyDescent="0.25">
      <c r="A4" s="68" t="s">
        <v>1</v>
      </c>
      <c r="B4" s="68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69"/>
      <c r="O4" s="69"/>
      <c r="P4" s="69"/>
      <c r="Q4" s="69"/>
      <c r="R4" s="69"/>
      <c r="S4" s="69"/>
      <c r="T4" s="69"/>
    </row>
    <row r="5" spans="1:21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54" t="s">
        <v>38</v>
      </c>
      <c r="B28" s="55"/>
      <c r="C28" s="56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57" t="s">
        <v>39</v>
      </c>
      <c r="B29" s="58"/>
      <c r="C29" s="59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5" activePane="bottomLeft" state="frozen"/>
      <selection pane="bottomLeft" activeCell="K29" sqref="K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52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2000</v>
      </c>
      <c r="N27" s="40">
        <f t="shared" si="1"/>
        <v>2000</v>
      </c>
      <c r="O27" s="25">
        <f t="shared" si="2"/>
        <v>55</v>
      </c>
      <c r="P27" s="41"/>
      <c r="Q27" s="41"/>
      <c r="R27" s="24">
        <f t="shared" si="3"/>
        <v>1945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54" t="s">
        <v>38</v>
      </c>
      <c r="B28" s="55"/>
      <c r="C28" s="56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126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223486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216610.9325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57" t="s">
        <v>39</v>
      </c>
      <c r="B29" s="58"/>
      <c r="C29" s="59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1299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K29" sqref="K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54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1299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16461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16461</v>
      </c>
      <c r="N27" s="40">
        <f t="shared" si="1"/>
        <v>17416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16863.322500000002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54" t="s">
        <v>38</v>
      </c>
      <c r="B28" s="55"/>
      <c r="C28" s="56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73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253556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245111.79749999999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K12" sqref="K1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55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54" t="s">
        <v>38</v>
      </c>
      <c r="B28" s="55"/>
      <c r="C28" s="56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'8'!D29</f>
        <v>642513</v>
      </c>
      <c r="E4" s="2">
        <f>'8'!E29</f>
        <v>3705</v>
      </c>
      <c r="F4" s="2">
        <f>'8'!F29</f>
        <v>8870</v>
      </c>
      <c r="G4" s="2">
        <f>'8'!G29</f>
        <v>60</v>
      </c>
      <c r="H4" s="2">
        <f>'8'!H29</f>
        <v>9605</v>
      </c>
      <c r="I4" s="2">
        <f>'8'!I29</f>
        <v>1161</v>
      </c>
      <c r="J4" s="2">
        <f>'8'!J29</f>
        <v>367</v>
      </c>
      <c r="K4" s="2">
        <f>'8'!K29</f>
        <v>717</v>
      </c>
      <c r="L4" s="2">
        <f>'8'!L29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2021-09-08T05:16:54Z</dcterms:modified>
</cp:coreProperties>
</file>