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L28" i="33" s="1"/>
  <c r="L29" i="33" s="1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8" l="1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sele Sim 14</t>
        </r>
      </text>
    </comment>
  </commentList>
</comments>
</file>

<file path=xl/sharedStrings.xml><?xml version="1.0" encoding="utf-8"?>
<sst xmlns="http://schemas.openxmlformats.org/spreadsheetml/2006/main" count="1482" uniqueCount="58">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</sst>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540836</v>
      </c>
      <c r="E4" s="2">
        <f>'9'!E29</f>
        <v>3470</v>
      </c>
      <c r="F4" s="2">
        <f>'9'!F29</f>
        <v>8620</v>
      </c>
      <c r="G4" s="2">
        <f>'9'!G29</f>
        <v>60</v>
      </c>
      <c r="H4" s="2">
        <f>'9'!H29</f>
        <v>8695</v>
      </c>
      <c r="I4" s="2">
        <f>'9'!I29</f>
        <v>1616</v>
      </c>
      <c r="J4" s="2">
        <f>'9'!J29</f>
        <v>564</v>
      </c>
      <c r="K4" s="2">
        <f>'9'!K29</f>
        <v>680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540836</v>
      </c>
      <c r="E4" s="2">
        <f>'10'!E29</f>
        <v>3470</v>
      </c>
      <c r="F4" s="2">
        <f>'10'!F29</f>
        <v>8620</v>
      </c>
      <c r="G4" s="2">
        <f>'10'!G29</f>
        <v>60</v>
      </c>
      <c r="H4" s="2">
        <f>'10'!H29</f>
        <v>8695</v>
      </c>
      <c r="I4" s="2">
        <f>'10'!I29</f>
        <v>1616</v>
      </c>
      <c r="J4" s="2">
        <f>'10'!J29</f>
        <v>564</v>
      </c>
      <c r="K4" s="2">
        <f>'10'!K29</f>
        <v>680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540836</v>
      </c>
      <c r="E4" s="2">
        <f>'11'!E29</f>
        <v>3470</v>
      </c>
      <c r="F4" s="2">
        <f>'11'!F29</f>
        <v>8620</v>
      </c>
      <c r="G4" s="2">
        <f>'11'!G29</f>
        <v>60</v>
      </c>
      <c r="H4" s="2">
        <f>'11'!H29</f>
        <v>8695</v>
      </c>
      <c r="I4" s="2">
        <f>'11'!I29</f>
        <v>1616</v>
      </c>
      <c r="J4" s="2">
        <f>'11'!J29</f>
        <v>564</v>
      </c>
      <c r="K4" s="2">
        <f>'11'!K29</f>
        <v>680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540836</v>
      </c>
      <c r="E4" s="2">
        <f>'12'!E29</f>
        <v>3470</v>
      </c>
      <c r="F4" s="2">
        <f>'12'!F29</f>
        <v>8620</v>
      </c>
      <c r="G4" s="2">
        <f>'12'!G29</f>
        <v>60</v>
      </c>
      <c r="H4" s="2">
        <f>'12'!H29</f>
        <v>8695</v>
      </c>
      <c r="I4" s="2">
        <f>'12'!I29</f>
        <v>1616</v>
      </c>
      <c r="J4" s="2">
        <f>'12'!J29</f>
        <v>564</v>
      </c>
      <c r="K4" s="2">
        <f>'12'!K29</f>
        <v>680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540836</v>
      </c>
      <c r="E4" s="2">
        <f>'13'!E29</f>
        <v>3470</v>
      </c>
      <c r="F4" s="2">
        <f>'13'!F29</f>
        <v>8620</v>
      </c>
      <c r="G4" s="2">
        <f>'13'!G29</f>
        <v>60</v>
      </c>
      <c r="H4" s="2">
        <f>'13'!H29</f>
        <v>8695</v>
      </c>
      <c r="I4" s="2">
        <f>'13'!I29</f>
        <v>1616</v>
      </c>
      <c r="J4" s="2">
        <f>'13'!J29</f>
        <v>564</v>
      </c>
      <c r="K4" s="2">
        <f>'13'!K29</f>
        <v>680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540836</v>
      </c>
      <c r="E4" s="2">
        <f>'14'!E29</f>
        <v>3470</v>
      </c>
      <c r="F4" s="2">
        <f>'14'!F29</f>
        <v>8620</v>
      </c>
      <c r="G4" s="2">
        <f>'14'!G29</f>
        <v>60</v>
      </c>
      <c r="H4" s="2">
        <f>'14'!H29</f>
        <v>8695</v>
      </c>
      <c r="I4" s="2">
        <f>'14'!I29</f>
        <v>1616</v>
      </c>
      <c r="J4" s="2">
        <f>'14'!J29</f>
        <v>564</v>
      </c>
      <c r="K4" s="2">
        <f>'14'!K29</f>
        <v>680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540836</v>
      </c>
      <c r="E4" s="2">
        <f>'15'!E29</f>
        <v>3470</v>
      </c>
      <c r="F4" s="2">
        <f>'15'!F29</f>
        <v>8620</v>
      </c>
      <c r="G4" s="2">
        <f>'15'!G29</f>
        <v>60</v>
      </c>
      <c r="H4" s="2">
        <f>'15'!H29</f>
        <v>8695</v>
      </c>
      <c r="I4" s="2">
        <f>'15'!I29</f>
        <v>1616</v>
      </c>
      <c r="J4" s="2">
        <f>'15'!J29</f>
        <v>564</v>
      </c>
      <c r="K4" s="2">
        <f>'15'!K29</f>
        <v>680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540836</v>
      </c>
      <c r="E4" s="2">
        <f>'16'!E29</f>
        <v>3470</v>
      </c>
      <c r="F4" s="2">
        <f>'16'!F29</f>
        <v>8620</v>
      </c>
      <c r="G4" s="2">
        <f>'16'!G29</f>
        <v>60</v>
      </c>
      <c r="H4" s="2">
        <f>'16'!H29</f>
        <v>8695</v>
      </c>
      <c r="I4" s="2">
        <f>'16'!I29</f>
        <v>1616</v>
      </c>
      <c r="J4" s="2">
        <f>'16'!J29</f>
        <v>564</v>
      </c>
      <c r="K4" s="2">
        <f>'16'!K29</f>
        <v>680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540836</v>
      </c>
      <c r="E4" s="2">
        <f>'17'!E29</f>
        <v>3470</v>
      </c>
      <c r="F4" s="2">
        <f>'17'!F29</f>
        <v>8620</v>
      </c>
      <c r="G4" s="2">
        <f>'17'!G29</f>
        <v>60</v>
      </c>
      <c r="H4" s="2">
        <f>'17'!H29</f>
        <v>8695</v>
      </c>
      <c r="I4" s="2">
        <f>'17'!I29</f>
        <v>1616</v>
      </c>
      <c r="J4" s="2">
        <f>'17'!J29</f>
        <v>564</v>
      </c>
      <c r="K4" s="2">
        <f>'17'!K29</f>
        <v>680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540836</v>
      </c>
      <c r="E4" s="2">
        <f>'18'!E29</f>
        <v>3470</v>
      </c>
      <c r="F4" s="2">
        <f>'18'!F29</f>
        <v>8620</v>
      </c>
      <c r="G4" s="2">
        <f>'18'!G29</f>
        <v>60</v>
      </c>
      <c r="H4" s="2">
        <f>'18'!H29</f>
        <v>8695</v>
      </c>
      <c r="I4" s="2">
        <f>'18'!I29</f>
        <v>1616</v>
      </c>
      <c r="J4" s="2">
        <f>'18'!J29</f>
        <v>564</v>
      </c>
      <c r="K4" s="2">
        <f>'18'!K29</f>
        <v>680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540836</v>
      </c>
      <c r="E4" s="2">
        <f>'19'!E29</f>
        <v>3470</v>
      </c>
      <c r="F4" s="2">
        <f>'19'!F29</f>
        <v>8620</v>
      </c>
      <c r="G4" s="2">
        <f>'19'!G29</f>
        <v>60</v>
      </c>
      <c r="H4" s="2">
        <f>'19'!H29</f>
        <v>8695</v>
      </c>
      <c r="I4" s="2">
        <f>'19'!I29</f>
        <v>1616</v>
      </c>
      <c r="J4" s="2">
        <f>'19'!J29</f>
        <v>564</v>
      </c>
      <c r="K4" s="2">
        <f>'19'!K29</f>
        <v>680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540836</v>
      </c>
      <c r="E4" s="2">
        <f>'20'!E29</f>
        <v>3470</v>
      </c>
      <c r="F4" s="2">
        <f>'20'!F29</f>
        <v>8620</v>
      </c>
      <c r="G4" s="2">
        <f>'20'!G29</f>
        <v>60</v>
      </c>
      <c r="H4" s="2">
        <f>'20'!H29</f>
        <v>8695</v>
      </c>
      <c r="I4" s="2">
        <f>'20'!I29</f>
        <v>1616</v>
      </c>
      <c r="J4" s="2">
        <f>'20'!J29</f>
        <v>564</v>
      </c>
      <c r="K4" s="2">
        <f>'20'!K29</f>
        <v>680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540836</v>
      </c>
      <c r="E4" s="2">
        <f>'21'!E29</f>
        <v>3470</v>
      </c>
      <c r="F4" s="2">
        <f>'21'!F29</f>
        <v>8620</v>
      </c>
      <c r="G4" s="2">
        <f>'21'!G29</f>
        <v>60</v>
      </c>
      <c r="H4" s="2">
        <f>'21'!H29</f>
        <v>8695</v>
      </c>
      <c r="I4" s="2">
        <f>'21'!I29</f>
        <v>1616</v>
      </c>
      <c r="J4" s="2">
        <f>'21'!J29</f>
        <v>564</v>
      </c>
      <c r="K4" s="2">
        <f>'21'!K29</f>
        <v>680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540836</v>
      </c>
      <c r="E4" s="2">
        <f>'22'!E29</f>
        <v>3470</v>
      </c>
      <c r="F4" s="2">
        <f>'22'!F29</f>
        <v>8620</v>
      </c>
      <c r="G4" s="2">
        <f>'22'!G29</f>
        <v>60</v>
      </c>
      <c r="H4" s="2">
        <f>'22'!H29</f>
        <v>8695</v>
      </c>
      <c r="I4" s="2">
        <f>'22'!I29</f>
        <v>1616</v>
      </c>
      <c r="J4" s="2">
        <f>'22'!J29</f>
        <v>564</v>
      </c>
      <c r="K4" s="2">
        <f>'22'!K29</f>
        <v>680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540836</v>
      </c>
      <c r="E4" s="2">
        <f>'23'!E29</f>
        <v>3470</v>
      </c>
      <c r="F4" s="2">
        <f>'23'!F29</f>
        <v>8620</v>
      </c>
      <c r="G4" s="2">
        <f>'23'!G29</f>
        <v>60</v>
      </c>
      <c r="H4" s="2">
        <f>'23'!H29</f>
        <v>8695</v>
      </c>
      <c r="I4" s="2">
        <f>'23'!I29</f>
        <v>1616</v>
      </c>
      <c r="J4" s="2">
        <f>'23'!J29</f>
        <v>564</v>
      </c>
      <c r="K4" s="2">
        <f>'23'!K29</f>
        <v>680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540836</v>
      </c>
      <c r="E4" s="2">
        <f>'24'!E29</f>
        <v>3470</v>
      </c>
      <c r="F4" s="2">
        <f>'24'!F29</f>
        <v>8620</v>
      </c>
      <c r="G4" s="2">
        <f>'24'!G29</f>
        <v>60</v>
      </c>
      <c r="H4" s="2">
        <f>'24'!H29</f>
        <v>8695</v>
      </c>
      <c r="I4" s="2">
        <f>'24'!I29</f>
        <v>1616</v>
      </c>
      <c r="J4" s="2">
        <f>'24'!J29</f>
        <v>564</v>
      </c>
      <c r="K4" s="2">
        <f>'24'!K29</f>
        <v>680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540836</v>
      </c>
      <c r="E4" s="2">
        <f>'25'!E29</f>
        <v>3470</v>
      </c>
      <c r="F4" s="2">
        <f>'25'!F29</f>
        <v>8620</v>
      </c>
      <c r="G4" s="2">
        <f>'25'!G29</f>
        <v>60</v>
      </c>
      <c r="H4" s="2">
        <f>'25'!H29</f>
        <v>8695</v>
      </c>
      <c r="I4" s="2">
        <f>'25'!I29</f>
        <v>1616</v>
      </c>
      <c r="J4" s="2">
        <f>'25'!J29</f>
        <v>564</v>
      </c>
      <c r="K4" s="2">
        <f>'25'!K29</f>
        <v>680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540836</v>
      </c>
      <c r="E4" s="2">
        <f>'26'!E29</f>
        <v>3470</v>
      </c>
      <c r="F4" s="2">
        <f>'26'!F29</f>
        <v>8620</v>
      </c>
      <c r="G4" s="2">
        <f>'26'!G29</f>
        <v>60</v>
      </c>
      <c r="H4" s="2">
        <f>'26'!H29</f>
        <v>8695</v>
      </c>
      <c r="I4" s="2">
        <f>'26'!I29</f>
        <v>1616</v>
      </c>
      <c r="J4" s="2">
        <f>'26'!J29</f>
        <v>564</v>
      </c>
      <c r="K4" s="2">
        <f>'26'!K29</f>
        <v>680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540836</v>
      </c>
      <c r="E4" s="2">
        <f>'27'!E29</f>
        <v>3470</v>
      </c>
      <c r="F4" s="2">
        <f>'27'!F29</f>
        <v>8620</v>
      </c>
      <c r="G4" s="2">
        <f>'27'!G29</f>
        <v>60</v>
      </c>
      <c r="H4" s="2">
        <f>'27'!H29</f>
        <v>8695</v>
      </c>
      <c r="I4" s="2">
        <f>'27'!I29</f>
        <v>1616</v>
      </c>
      <c r="J4" s="2">
        <f>'27'!J29</f>
        <v>564</v>
      </c>
      <c r="K4" s="2">
        <f>'27'!K29</f>
        <v>680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540836</v>
      </c>
      <c r="E4" s="2">
        <f>'28'!E29</f>
        <v>3470</v>
      </c>
      <c r="F4" s="2">
        <f>'28'!F29</f>
        <v>8620</v>
      </c>
      <c r="G4" s="2">
        <f>'28'!G29</f>
        <v>60</v>
      </c>
      <c r="H4" s="2">
        <f>'28'!H29</f>
        <v>8695</v>
      </c>
      <c r="I4" s="2">
        <f>'28'!I29</f>
        <v>1616</v>
      </c>
      <c r="J4" s="2">
        <f>'28'!J29</f>
        <v>564</v>
      </c>
      <c r="K4" s="2">
        <f>'28'!K29</f>
        <v>680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540836</v>
      </c>
      <c r="E4" s="2">
        <f>'29'!E29</f>
        <v>3470</v>
      </c>
      <c r="F4" s="2">
        <f>'29'!F29</f>
        <v>8620</v>
      </c>
      <c r="G4" s="2">
        <f>'29'!G29</f>
        <v>60</v>
      </c>
      <c r="H4" s="2">
        <f>'29'!H29</f>
        <v>8695</v>
      </c>
      <c r="I4" s="2">
        <f>'29'!I29</f>
        <v>1616</v>
      </c>
      <c r="J4" s="2">
        <f>'29'!J29</f>
        <v>564</v>
      </c>
      <c r="K4" s="2">
        <f>'29'!K29</f>
        <v>680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540836</v>
      </c>
      <c r="E4" s="2">
        <f>'30'!E29</f>
        <v>3470</v>
      </c>
      <c r="F4" s="2">
        <f>'30'!F29</f>
        <v>8620</v>
      </c>
      <c r="G4" s="2">
        <f>'30'!G29</f>
        <v>60</v>
      </c>
      <c r="H4" s="2">
        <f>'30'!H29</f>
        <v>8695</v>
      </c>
      <c r="I4" s="2">
        <f>'30'!I29</f>
        <v>1616</v>
      </c>
      <c r="J4" s="2">
        <f>'30'!J29</f>
        <v>564</v>
      </c>
      <c r="K4" s="2">
        <f>'30'!K29</f>
        <v>680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1506183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80258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84338</v>
      </c>
      <c r="N7" s="24">
        <f>D7+E7*20+F7*10+G7*9+H7*9+I7*191+J7*191+K7*182+L7*100</f>
        <v>88560</v>
      </c>
      <c r="O7" s="25">
        <f>M7*2.75%</f>
        <v>2319.2950000000001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654</v>
      </c>
      <c r="R7" s="24">
        <f>M7-(M7*2.75%)+I7*191+J7*191+K7*182+L7*100-Q7</f>
        <v>85586.705000000002</v>
      </c>
      <c r="S7" s="25">
        <f>M7*0.95%</f>
        <v>801.21100000000001</v>
      </c>
      <c r="T7" s="27">
        <f>S7-Q7</f>
        <v>147.21100000000001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31695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34845</v>
      </c>
      <c r="N8" s="24">
        <f t="shared" ref="N8:N27" si="1">D8+E8*20+F8*10+G8*9+H8*9+I8*191+J8*191+K8*182+L8*100</f>
        <v>36755</v>
      </c>
      <c r="O8" s="25">
        <f t="shared" ref="O8:O27" si="2">M8*2.75%</f>
        <v>958.23749999999995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894</v>
      </c>
      <c r="R8" s="24">
        <f t="shared" ref="R8:R27" si="3">M8-(M8*2.75%)+I8*191+J8*191+K8*182+L8*100-Q8</f>
        <v>34902.762499999997</v>
      </c>
      <c r="S8" s="25">
        <f t="shared" ref="S8:S27" si="4">M8*0.95%</f>
        <v>331.02749999999997</v>
      </c>
      <c r="T8" s="27">
        <f t="shared" ref="T8:T27" si="5">S8-Q8</f>
        <v>-562.97250000000008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115016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125766</v>
      </c>
      <c r="N9" s="24">
        <f t="shared" si="1"/>
        <v>129568</v>
      </c>
      <c r="O9" s="25">
        <f t="shared" si="2"/>
        <v>3458.5650000000001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835</v>
      </c>
      <c r="R9" s="24">
        <f t="shared" si="3"/>
        <v>125274.435</v>
      </c>
      <c r="S9" s="25">
        <f t="shared" si="4"/>
        <v>1194.777</v>
      </c>
      <c r="T9" s="27">
        <f t="shared" si="5"/>
        <v>359.77700000000004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28309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29709</v>
      </c>
      <c r="N10" s="24">
        <f t="shared" si="1"/>
        <v>38259</v>
      </c>
      <c r="O10" s="25">
        <f t="shared" si="2"/>
        <v>816.99750000000006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140</v>
      </c>
      <c r="R10" s="24">
        <f t="shared" si="3"/>
        <v>37302.002500000002</v>
      </c>
      <c r="S10" s="25">
        <f t="shared" si="4"/>
        <v>282.2355</v>
      </c>
      <c r="T10" s="27">
        <f t="shared" si="5"/>
        <v>142.2355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74975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115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260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89325</v>
      </c>
      <c r="N11" s="24">
        <f t="shared" si="1"/>
        <v>98630</v>
      </c>
      <c r="O11" s="25">
        <f t="shared" si="2"/>
        <v>2456.4375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307</v>
      </c>
      <c r="R11" s="24">
        <f t="shared" si="3"/>
        <v>95866.5625</v>
      </c>
      <c r="S11" s="25">
        <f t="shared" si="4"/>
        <v>848.58749999999998</v>
      </c>
      <c r="T11" s="27">
        <f t="shared" si="5"/>
        <v>541.58749999999998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40455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41655</v>
      </c>
      <c r="N12" s="24">
        <f t="shared" si="1"/>
        <v>51654</v>
      </c>
      <c r="O12" s="25">
        <f t="shared" si="2"/>
        <v>1145.5125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675</v>
      </c>
      <c r="R12" s="24">
        <f t="shared" si="3"/>
        <v>49833.487500000003</v>
      </c>
      <c r="S12" s="25">
        <f t="shared" si="4"/>
        <v>395.72249999999997</v>
      </c>
      <c r="T12" s="27">
        <f t="shared" si="5"/>
        <v>-279.27750000000003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48902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48902</v>
      </c>
      <c r="N13" s="24">
        <f t="shared" si="1"/>
        <v>48902</v>
      </c>
      <c r="O13" s="25">
        <f t="shared" si="2"/>
        <v>1344.8050000000001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</v>
      </c>
      <c r="R13" s="24">
        <f t="shared" si="3"/>
        <v>47550.195</v>
      </c>
      <c r="S13" s="25">
        <f t="shared" si="4"/>
        <v>464.56900000000002</v>
      </c>
      <c r="T13" s="27">
        <f t="shared" si="5"/>
        <v>457.56900000000002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60400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320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64280</v>
      </c>
      <c r="N14" s="24">
        <f t="shared" si="1"/>
        <v>78324</v>
      </c>
      <c r="O14" s="25">
        <f t="shared" si="2"/>
        <v>1767.7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834</v>
      </c>
      <c r="R14" s="24">
        <f t="shared" si="3"/>
        <v>75722.3</v>
      </c>
      <c r="S14" s="25">
        <f t="shared" si="4"/>
        <v>610.66</v>
      </c>
      <c r="T14" s="27">
        <f t="shared" si="5"/>
        <v>-223.34000000000003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131690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135450</v>
      </c>
      <c r="N15" s="24">
        <f t="shared" si="1"/>
        <v>140007</v>
      </c>
      <c r="O15" s="25">
        <f t="shared" si="2"/>
        <v>3724.875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919</v>
      </c>
      <c r="R15" s="24">
        <f t="shared" si="3"/>
        <v>135363.125</v>
      </c>
      <c r="S15" s="25">
        <f t="shared" si="4"/>
        <v>1286.7749999999999</v>
      </c>
      <c r="T15" s="27">
        <f t="shared" si="5"/>
        <v>367.77499999999986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79094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87864</v>
      </c>
      <c r="N16" s="24">
        <f t="shared" si="1"/>
        <v>100407</v>
      </c>
      <c r="O16" s="25">
        <f t="shared" si="2"/>
        <v>2416.2600000000002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721</v>
      </c>
      <c r="R16" s="24">
        <f t="shared" si="3"/>
        <v>97269.74</v>
      </c>
      <c r="S16" s="25">
        <f t="shared" si="4"/>
        <v>834.70799999999997</v>
      </c>
      <c r="T16" s="27">
        <f t="shared" si="5"/>
        <v>113.70799999999997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43492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260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50692</v>
      </c>
      <c r="N17" s="24">
        <f t="shared" si="1"/>
        <v>52739</v>
      </c>
      <c r="O17" s="25">
        <f t="shared" si="2"/>
        <v>1394.03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304</v>
      </c>
      <c r="R17" s="24">
        <f t="shared" si="3"/>
        <v>51040.97</v>
      </c>
      <c r="S17" s="25">
        <f t="shared" si="4"/>
        <v>481.57400000000001</v>
      </c>
      <c r="T17" s="27">
        <f t="shared" si="5"/>
        <v>177.57400000000001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55536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55536</v>
      </c>
      <c r="N18" s="24">
        <f t="shared" si="1"/>
        <v>59356</v>
      </c>
      <c r="O18" s="25">
        <f t="shared" si="2"/>
        <v>1527.24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1101</v>
      </c>
      <c r="R18" s="24">
        <f t="shared" si="3"/>
        <v>56727.76</v>
      </c>
      <c r="S18" s="25">
        <f t="shared" si="4"/>
        <v>527.59199999999998</v>
      </c>
      <c r="T18" s="27">
        <f t="shared" si="5"/>
        <v>-573.40800000000002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93819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98549</v>
      </c>
      <c r="N19" s="24">
        <f t="shared" si="1"/>
        <v>105126</v>
      </c>
      <c r="O19" s="25">
        <f t="shared" si="2"/>
        <v>2710.0974999999999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720</v>
      </c>
      <c r="R19" s="24">
        <f t="shared" si="3"/>
        <v>101695.9025</v>
      </c>
      <c r="S19" s="25">
        <f t="shared" si="4"/>
        <v>936.21550000000002</v>
      </c>
      <c r="T19" s="27">
        <f t="shared" si="5"/>
        <v>216.21550000000002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38508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38508</v>
      </c>
      <c r="N20" s="24">
        <f t="shared" si="1"/>
        <v>39418</v>
      </c>
      <c r="O20" s="25">
        <f t="shared" si="2"/>
        <v>1058.97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37638.03</v>
      </c>
      <c r="S20" s="25">
        <f t="shared" si="4"/>
        <v>365.82599999999996</v>
      </c>
      <c r="T20" s="27">
        <f t="shared" si="5"/>
        <v>-355.17400000000004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50889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52429</v>
      </c>
      <c r="N21" s="24">
        <f t="shared" si="1"/>
        <v>58923</v>
      </c>
      <c r="O21" s="25">
        <f t="shared" si="2"/>
        <v>1441.7974999999999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151</v>
      </c>
      <c r="R21" s="24">
        <f t="shared" si="3"/>
        <v>57330.202499999999</v>
      </c>
      <c r="S21" s="25">
        <f t="shared" si="4"/>
        <v>498.07549999999998</v>
      </c>
      <c r="T21" s="27">
        <f t="shared" si="5"/>
        <v>347.07549999999998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89338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94288</v>
      </c>
      <c r="N22" s="24">
        <f t="shared" si="1"/>
        <v>111107</v>
      </c>
      <c r="O22" s="25">
        <f t="shared" si="2"/>
        <v>2592.92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854</v>
      </c>
      <c r="R22" s="24">
        <f t="shared" si="3"/>
        <v>107660.08</v>
      </c>
      <c r="S22" s="25">
        <f t="shared" si="4"/>
        <v>895.73599999999999</v>
      </c>
      <c r="T22" s="27">
        <f t="shared" si="5"/>
        <v>41.73599999999999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49240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49240</v>
      </c>
      <c r="N23" s="24">
        <f t="shared" si="1"/>
        <v>54880</v>
      </c>
      <c r="O23" s="25">
        <f t="shared" si="2"/>
        <v>1354.1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410</v>
      </c>
      <c r="R23" s="24">
        <f t="shared" si="3"/>
        <v>53115.9</v>
      </c>
      <c r="S23" s="25">
        <f t="shared" si="4"/>
        <v>467.78</v>
      </c>
      <c r="T23" s="27">
        <f t="shared" si="5"/>
        <v>57.779999999999973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124485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31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132795</v>
      </c>
      <c r="N24" s="24">
        <f t="shared" si="1"/>
        <v>139626</v>
      </c>
      <c r="O24" s="25">
        <f t="shared" si="2"/>
        <v>3651.8625000000002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821</v>
      </c>
      <c r="R24" s="24">
        <f t="shared" si="3"/>
        <v>135153.13750000001</v>
      </c>
      <c r="S24" s="25">
        <f t="shared" si="4"/>
        <v>1261.5525</v>
      </c>
      <c r="T24" s="27">
        <f t="shared" si="5"/>
        <v>440.55250000000001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52759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58359</v>
      </c>
      <c r="N25" s="24">
        <f t="shared" si="1"/>
        <v>65909</v>
      </c>
      <c r="O25" s="25">
        <f t="shared" si="2"/>
        <v>1604.8724999999999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485</v>
      </c>
      <c r="R25" s="24">
        <f t="shared" si="3"/>
        <v>63819.127500000002</v>
      </c>
      <c r="S25" s="25">
        <f t="shared" si="4"/>
        <v>554.41049999999996</v>
      </c>
      <c r="T25" s="27">
        <f t="shared" si="5"/>
        <v>69.410499999999956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59061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63901</v>
      </c>
      <c r="N26" s="24">
        <f t="shared" si="1"/>
        <v>67631</v>
      </c>
      <c r="O26" s="25">
        <f t="shared" si="2"/>
        <v>1757.2774999999999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573</v>
      </c>
      <c r="R26" s="24">
        <f t="shared" si="3"/>
        <v>65300.722500000003</v>
      </c>
      <c r="S26" s="25">
        <f t="shared" si="4"/>
        <v>607.05949999999996</v>
      </c>
      <c r="T26" s="27">
        <f t="shared" si="5"/>
        <v>34.059499999999957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48156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48156</v>
      </c>
      <c r="N27" s="40">
        <f t="shared" si="1"/>
        <v>53605</v>
      </c>
      <c r="O27" s="25">
        <f t="shared" si="2"/>
        <v>1324.29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51780.71</v>
      </c>
      <c r="S27" s="42">
        <f t="shared" si="4"/>
        <v>457.48199999999997</v>
      </c>
      <c r="T27" s="43">
        <f t="shared" si="5"/>
        <v>-42.518000000000029</v>
      </c>
    </row>
    <row r="28" spans="1:20" ht="16.5" thickBot="1" x14ac:dyDescent="0.3">
      <c r="A28" s="54" t="s">
        <v>38</v>
      </c>
      <c r="B28" s="55"/>
      <c r="C28" s="56"/>
      <c r="D28" s="44">
        <f>SUM(D7:D27)</f>
        <v>1396077</v>
      </c>
      <c r="E28" s="45">
        <f>SUM(E7:E27)</f>
        <v>890</v>
      </c>
      <c r="F28" s="45">
        <f t="shared" ref="F28:T28" si="6">SUM(F7:F27)</f>
        <v>1770</v>
      </c>
      <c r="G28" s="45">
        <f t="shared" si="6"/>
        <v>10</v>
      </c>
      <c r="H28" s="45">
        <f t="shared" si="6"/>
        <v>5880</v>
      </c>
      <c r="I28" s="45">
        <f t="shared" si="6"/>
        <v>515</v>
      </c>
      <c r="J28" s="45">
        <f t="shared" si="6"/>
        <v>24</v>
      </c>
      <c r="K28" s="45">
        <f t="shared" si="6"/>
        <v>175</v>
      </c>
      <c r="L28" s="45">
        <f t="shared" si="6"/>
        <v>0</v>
      </c>
      <c r="M28" s="45">
        <f t="shared" si="6"/>
        <v>1484587</v>
      </c>
      <c r="N28" s="45">
        <f t="shared" si="6"/>
        <v>1619386</v>
      </c>
      <c r="O28" s="46">
        <f t="shared" si="6"/>
        <v>40826.142500000002</v>
      </c>
      <c r="P28" s="45">
        <f t="shared" si="6"/>
        <v>0</v>
      </c>
      <c r="Q28" s="45">
        <f t="shared" si="6"/>
        <v>12626</v>
      </c>
      <c r="R28" s="45">
        <f t="shared" si="6"/>
        <v>1565933.8574999997</v>
      </c>
      <c r="S28" s="45">
        <f t="shared" si="6"/>
        <v>14103.576499999999</v>
      </c>
      <c r="T28" s="47">
        <f t="shared" si="6"/>
        <v>1477.5764999999992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30" sqref="L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9" zoomScaleNormal="100" workbookViewId="0">
      <selection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C30" sqref="C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29000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54" t="s">
        <v>38</v>
      </c>
      <c r="B28" s="55"/>
      <c r="C28" s="5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103685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12</v>
      </c>
      <c r="J11" s="20"/>
      <c r="K11" s="20"/>
      <c r="L11" s="20"/>
      <c r="M11" s="20">
        <f t="shared" si="0"/>
        <v>0</v>
      </c>
      <c r="N11" s="24">
        <f t="shared" si="1"/>
        <v>2292</v>
      </c>
      <c r="O11" s="25">
        <f t="shared" si="2"/>
        <v>0</v>
      </c>
      <c r="P11" s="26"/>
      <c r="Q11" s="26"/>
      <c r="R11" s="24">
        <f t="shared" si="3"/>
        <v>2292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14</v>
      </c>
      <c r="J16" s="20"/>
      <c r="K16" s="20"/>
      <c r="L16" s="20"/>
      <c r="M16" s="20">
        <f t="shared" si="0"/>
        <v>0</v>
      </c>
      <c r="N16" s="24">
        <f t="shared" si="1"/>
        <v>2674</v>
      </c>
      <c r="O16" s="25">
        <f t="shared" si="2"/>
        <v>0</v>
      </c>
      <c r="P16" s="26"/>
      <c r="Q16" s="26"/>
      <c r="R16" s="24">
        <f t="shared" si="3"/>
        <v>2674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26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4966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4966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1616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2021-09-09T06:33:26Z</dcterms:modified>
</cp:coreProperties>
</file>