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Tube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<sst xmlns="http://schemas.openxmlformats.org/spreadsheetml/2006/main" count="321" uniqueCount="233">
  <si>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</si>
  <si>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</si>
  <si>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</si>
  <si>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</si>
  <si>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</si>
  <si>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</si>
  <si>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</si>
  <si>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</si>
  <si>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</si>
  <si>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</si>
  <si>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</si>
  <si>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</si>
  <si>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</si>
  <si>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</si>
  <si>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</si>
  <si>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</si>
  <si>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</si>
  <si>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</si>
  <si>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</si>
  <si>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</si>
  <si>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</si>
  <si>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</si>
  <si>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</si>
  <si>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</si>
  <si>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</si>
  <si>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</si>
  <si>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</si>
  <si>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</si>
  <si>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</si>
  <si>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</si>
  <si>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</si>
  <si>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</si>
  <si>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</si>
  <si>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</si>
  <si>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</si>
  <si>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</si>
  <si>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</si>
  <si>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</si>
  <si>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</si>
  <si>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</si>
  <si>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</si>
  <si>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</si>
  <si>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</si>
  <si>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</si>
  <si>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</si>
  <si>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</si>
  <si>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</si>
  <si>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</si>
  <si>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</si>
  <si>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</si>
  <si>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</si>
  <si>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</si>
  <si>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</si>
  <si>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</si>
  <si>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</si>
  <si>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</si>
  <si>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</si>
  <si>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</si>
  <si>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</si>
  <si>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</si>
  <si>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</si>
  <si>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</si>
  <si>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</si>
  <si>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</si>
  <si>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</si>
  <si>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</si>
  <si>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</si>
  <si>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</si>
  <si>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</si>
  <si>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</si>
  <si>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</si>
  <si>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</si>
  <si>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</si>
  <si>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</si>
  <si>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</si>
  <si>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</si>
  <si>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</si>
  <si>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</si>
  <si>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</si>
  <si>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</si>
  <si>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</si>
  <si>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</si>
  <si>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</si>
  <si>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</si>
  <si>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</si>
  <si>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</si>
  <si>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</si>
  <si>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</si>
  <si>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</si>
  <si>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</si>
  <si>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</si>
  <si>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</si>
  <si>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</si>
  <si>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</si>
  <si>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</si>
  <si>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</si>
  <si>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</si>
  <si>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01.03.2021</t>
  </si>
  <si>
    <t>Saon C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</si>
  <si>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</si>
  <si>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</si>
  <si>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</si>
  <si>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</si>
  <si>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</si>
  <si>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</si>
  <si>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</si>
  <si>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</si>
  <si>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</si>
  <si>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</si>
  <si>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</si>
  <si>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</si>
  <si>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</si>
  <si>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</si>
  <si>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</si>
  <si>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</si>
  <si>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</si>
  <si>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</si>
  <si>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</si>
  <si>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</si>
  <si>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</si>
  <si>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</si>
  <si>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</si>
  <si>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</si>
  <si>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</si>
  <si>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</si>
  <si>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</si>
  <si>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</si>
  <si>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</si>
  <si>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</si>
  <si>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</si>
  <si>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</si>
  <si>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</si>
  <si>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</si>
  <si>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</si>
  <si>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</si>
  <si>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</si>
  <si>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</si>
  <si>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</si>
  <si>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</si>
  <si>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</si>
  <si>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</si>
  <si>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</si>
  <si>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</si>
  <si>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</si>
  <si>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</si>
  <si>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</si>
  <si>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</si>
  <si>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</si>
  <si>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>18.08.2021</t>
  </si>
  <si>
    <t>19.08.2021</t>
  </si>
  <si>
    <t>25.08.2021</t>
  </si>
  <si>
    <t>22/23.08.2021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</si>
  <si>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</si>
  <si>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</si>
  <si>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</si>
  <si>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</si>
  <si>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</si>
  <si>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</si>
  <si>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</si>
  <si>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</si>
  <si>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</si>
  <si>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</si>
  <si>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</si>
  <si>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</si>
  <si>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</si>
  <si>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</si>
  <si>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</si>
  <si>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</si>
  <si>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</si>
  <si>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</si>
  <si>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</si>
  <si>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</si>
  <si>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</si>
  <si>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</si>
  <si>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</si>
  <si>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</si>
  <si>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</si>
  <si>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</si>
  <si>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</si>
  <si>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</si>
  <si>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</si>
  <si>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</si>
  <si>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</si>
  <si>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</si>
  <si>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</si>
  <si>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</si>
  <si>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</si>
  <si>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</si>
  <si>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</si>
  <si>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</si>
  <si>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</si>
  <si>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</si>
  <si>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</si>
  <si>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</si>
  <si>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</si>
  <si>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</si>
  <si>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</si>
  <si>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</si>
  <si>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</si>
  <si>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</si>
  <si>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</si>
  <si>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</si>
  <si>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</si>
  <si>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</si>
  <si>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</si>
  <si>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</si>
  <si>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</si>
  <si>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</si>
  <si>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</si>
  <si>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</si>
  <si>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</si>
  <si>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</si>
  <si>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</si>
  <si>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</si>
  <si>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</si>
  <si>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</si>
  <si>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</si>
  <si>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</si>
  <si>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</si>
  <si>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</si>
  <si>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</si>
  <si>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</si>
  <si>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</si>
  <si>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12.09.2021</t>
  </si>
  <si>
    <t>13.09.2021</t>
  </si>
  <si>
    <t>14.09.2021</t>
  </si>
  <si>
    <t>15.08.2021</t>
  </si>
  <si>
    <t>15.09.2021</t>
  </si>
  <si>
    <t>Date :16.09.2021</t>
  </si>
  <si>
    <t>16.09.2021</t>
  </si>
  <si>
    <t>Rubel</t>
  </si>
  <si>
    <t>18.09.2021</t>
  </si>
  <si>
    <t>Date:18.09.2021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</si>
</sst>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0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2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28" t="s">
        <v>9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</row>
    <row r="2" spans="1:25" ht="18" x14ac:dyDescent="0.25">
      <c r="A2" s="329" t="s">
        <v>15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</row>
    <row r="3" spans="1:25" s="68" customFormat="1" ht="16.5" thickBot="1" x14ac:dyDescent="0.3">
      <c r="A3" s="336" t="s">
        <v>126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8"/>
      <c r="T3" s="69"/>
      <c r="U3" s="70"/>
      <c r="V3" s="70"/>
      <c r="W3" s="70"/>
      <c r="X3" s="70"/>
      <c r="Y3" s="71"/>
    </row>
    <row r="4" spans="1:25" s="71" customFormat="1" x14ac:dyDescent="0.25">
      <c r="A4" s="330" t="s">
        <v>16</v>
      </c>
      <c r="B4" s="332" t="s">
        <v>17</v>
      </c>
      <c r="C4" s="332" t="s">
        <v>18</v>
      </c>
      <c r="D4" s="326" t="s">
        <v>19</v>
      </c>
      <c r="E4" s="326" t="s">
        <v>118</v>
      </c>
      <c r="F4" s="326" t="s">
        <v>20</v>
      </c>
      <c r="G4" s="326" t="s">
        <v>21</v>
      </c>
      <c r="H4" s="326" t="s">
        <v>22</v>
      </c>
      <c r="I4" s="326" t="s">
        <v>23</v>
      </c>
      <c r="J4" s="326" t="s">
        <v>24</v>
      </c>
      <c r="K4" s="339" t="s">
        <v>25</v>
      </c>
      <c r="L4" s="318" t="s">
        <v>26</v>
      </c>
      <c r="M4" s="320" t="s">
        <v>27</v>
      </c>
      <c r="N4" s="322" t="s">
        <v>8</v>
      </c>
      <c r="O4" s="324" t="s">
        <v>28</v>
      </c>
      <c r="P4" s="318" t="s">
        <v>144</v>
      </c>
      <c r="Q4" s="334" t="s">
        <v>98</v>
      </c>
      <c r="R4" s="194" t="s">
        <v>29</v>
      </c>
      <c r="T4" s="69"/>
      <c r="U4" s="70"/>
      <c r="V4" s="72"/>
      <c r="W4" s="70"/>
      <c r="X4" s="70"/>
    </row>
    <row r="5" spans="1:25" s="71" customFormat="1" ht="15.75" thickBot="1" x14ac:dyDescent="0.3">
      <c r="A5" s="331"/>
      <c r="B5" s="333"/>
      <c r="C5" s="333"/>
      <c r="D5" s="327"/>
      <c r="E5" s="327"/>
      <c r="F5" s="327"/>
      <c r="G5" s="327"/>
      <c r="H5" s="327"/>
      <c r="I5" s="327"/>
      <c r="J5" s="327"/>
      <c r="K5" s="340"/>
      <c r="L5" s="319"/>
      <c r="M5" s="321"/>
      <c r="N5" s="323"/>
      <c r="O5" s="325"/>
      <c r="P5" s="319"/>
      <c r="Q5" s="335"/>
      <c r="R5" s="195" t="s">
        <v>30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153</v>
      </c>
      <c r="B6" s="204"/>
      <c r="C6" s="205"/>
      <c r="D6" s="205"/>
      <c r="E6" s="205"/>
      <c r="F6" s="205"/>
      <c r="G6" s="315">
        <v>1399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1399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155</v>
      </c>
      <c r="B7" s="204"/>
      <c r="C7" s="205">
        <v>400</v>
      </c>
      <c r="D7" s="205"/>
      <c r="E7" s="205"/>
      <c r="F7" s="205"/>
      <c r="G7" s="315">
        <v>1970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2370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193</v>
      </c>
      <c r="B8" s="207"/>
      <c r="C8" s="208"/>
      <c r="D8" s="208"/>
      <c r="E8" s="208"/>
      <c r="F8" s="208"/>
      <c r="G8" s="316">
        <v>1682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1682</v>
      </c>
      <c r="S8" s="76"/>
      <c r="T8" s="78"/>
      <c r="U8" s="78"/>
      <c r="V8" s="70" t="s">
        <v>31</v>
      </c>
      <c r="W8" s="74"/>
      <c r="X8" s="70"/>
    </row>
    <row r="9" spans="1:25" s="75" customFormat="1" x14ac:dyDescent="0.25">
      <c r="A9" s="203" t="s">
        <v>196</v>
      </c>
      <c r="B9" s="207"/>
      <c r="C9" s="208"/>
      <c r="D9" s="208"/>
      <c r="E9" s="208">
        <v>1200</v>
      </c>
      <c r="F9" s="208"/>
      <c r="G9" s="316">
        <v>1632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2832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211</v>
      </c>
      <c r="B10" s="207"/>
      <c r="C10" s="208">
        <v>1200</v>
      </c>
      <c r="D10" s="208"/>
      <c r="E10" s="208"/>
      <c r="F10" s="208"/>
      <c r="G10" s="316">
        <v>2010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3210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212</v>
      </c>
      <c r="B11" s="207"/>
      <c r="C11" s="208"/>
      <c r="D11" s="208"/>
      <c r="E11" s="208"/>
      <c r="F11" s="208"/>
      <c r="G11" s="316">
        <v>1732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1732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217</v>
      </c>
      <c r="B12" s="207"/>
      <c r="C12" s="208">
        <v>400</v>
      </c>
      <c r="D12" s="208"/>
      <c r="E12" s="208"/>
      <c r="F12" s="208"/>
      <c r="G12" s="316">
        <v>1675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2075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218</v>
      </c>
      <c r="B13" s="207"/>
      <c r="C13" s="208"/>
      <c r="D13" s="208"/>
      <c r="E13" s="208"/>
      <c r="F13" s="208"/>
      <c r="G13" s="316">
        <v>1757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1757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221</v>
      </c>
      <c r="B14" s="207"/>
      <c r="C14" s="208"/>
      <c r="D14" s="208"/>
      <c r="E14" s="208"/>
      <c r="F14" s="208"/>
      <c r="G14" s="316">
        <v>566</v>
      </c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566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222</v>
      </c>
      <c r="B15" s="207"/>
      <c r="C15" s="208">
        <v>400</v>
      </c>
      <c r="D15" s="208"/>
      <c r="E15" s="208"/>
      <c r="F15" s="208"/>
      <c r="G15" s="316">
        <v>1782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2182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223</v>
      </c>
      <c r="B16" s="207"/>
      <c r="C16" s="208"/>
      <c r="D16" s="208"/>
      <c r="E16" s="208">
        <v>500</v>
      </c>
      <c r="F16" s="208"/>
      <c r="G16" s="316">
        <v>1778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2278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224</v>
      </c>
      <c r="B17" s="207"/>
      <c r="C17" s="208"/>
      <c r="D17" s="208">
        <v>40</v>
      </c>
      <c r="E17" s="208"/>
      <c r="F17" s="208"/>
      <c r="G17" s="316">
        <v>1631</v>
      </c>
      <c r="H17" s="208"/>
      <c r="I17" s="208"/>
      <c r="J17" s="208"/>
      <c r="K17" s="208"/>
      <c r="L17" s="208"/>
      <c r="M17" s="210"/>
      <c r="N17" s="208"/>
      <c r="O17" s="210"/>
      <c r="P17" s="210">
        <v>200</v>
      </c>
      <c r="Q17" s="210"/>
      <c r="R17" s="196">
        <f t="shared" si="0"/>
        <v>1871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225</v>
      </c>
      <c r="B18" s="207"/>
      <c r="C18" s="208"/>
      <c r="D18" s="208"/>
      <c r="E18" s="208"/>
      <c r="F18" s="208"/>
      <c r="G18" s="316">
        <v>1499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1499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226</v>
      </c>
      <c r="B19" s="207"/>
      <c r="C19" s="208">
        <v>400</v>
      </c>
      <c r="D19" s="208"/>
      <c r="E19" s="208"/>
      <c r="F19" s="208"/>
      <c r="G19" s="316">
        <v>1835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2235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229</v>
      </c>
      <c r="B20" s="207"/>
      <c r="C20" s="208"/>
      <c r="D20" s="208"/>
      <c r="E20" s="208"/>
      <c r="F20" s="208"/>
      <c r="G20" s="316">
        <v>1761.3310000000004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1761.3310000000004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231</v>
      </c>
      <c r="B21" s="207"/>
      <c r="C21" s="208"/>
      <c r="D21" s="208"/>
      <c r="E21" s="208">
        <v>280</v>
      </c>
      <c r="F21" s="208"/>
      <c r="G21" s="316">
        <v>1628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1908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6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6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6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6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6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6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6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6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6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6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6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6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6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6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7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32</v>
      </c>
      <c r="B37" s="199">
        <f>SUM(B6:B36)</f>
        <v>0</v>
      </c>
      <c r="C37" s="200">
        <f t="shared" ref="C37:Q37" si="1">SUM(C6:C36)</f>
        <v>2800</v>
      </c>
      <c r="D37" s="200">
        <f t="shared" si="1"/>
        <v>40</v>
      </c>
      <c r="E37" s="200">
        <f t="shared" si="1"/>
        <v>1980</v>
      </c>
      <c r="F37" s="200">
        <f t="shared" si="1"/>
        <v>0</v>
      </c>
      <c r="G37" s="200">
        <f t="shared" si="1"/>
        <v>26337.331000000002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0</v>
      </c>
      <c r="R37" s="202">
        <f>SUM(R6:R36)</f>
        <v>31357.331000000002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0" activePane="bottomLeft" state="frozen"/>
      <selection pane="bottomLeft" activeCell="G23" sqref="G22:H23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1" t="s">
        <v>9</v>
      </c>
      <c r="B1" s="342"/>
      <c r="C1" s="342"/>
      <c r="D1" s="343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44" t="s">
        <v>10</v>
      </c>
      <c r="B2" s="344"/>
      <c r="C2" s="344"/>
      <c r="D2" s="344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11</v>
      </c>
      <c r="B3" s="90" t="s">
        <v>12</v>
      </c>
      <c r="C3" s="90" t="s">
        <v>13</v>
      </c>
      <c r="D3" s="90" t="s">
        <v>14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35</v>
      </c>
      <c r="B4" s="29">
        <v>171231</v>
      </c>
      <c r="C4" s="34"/>
      <c r="D4" s="29">
        <f>B4-C4</f>
        <v>171231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171231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153</v>
      </c>
      <c r="B6" s="34">
        <v>383000</v>
      </c>
      <c r="C6" s="30">
        <v>300000</v>
      </c>
      <c r="D6" s="29">
        <f t="shared" si="0"/>
        <v>254231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155</v>
      </c>
      <c r="B7" s="34">
        <v>293000</v>
      </c>
      <c r="C7" s="30">
        <v>300000</v>
      </c>
      <c r="D7" s="29">
        <f>D6+B7-C7</f>
        <v>247231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193</v>
      </c>
      <c r="B8" s="42">
        <v>0</v>
      </c>
      <c r="C8" s="43">
        <v>0</v>
      </c>
      <c r="D8" s="29">
        <f t="shared" si="0"/>
        <v>247231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196</v>
      </c>
      <c r="B9" s="42">
        <v>517000</v>
      </c>
      <c r="C9" s="43">
        <v>500000</v>
      </c>
      <c r="D9" s="29">
        <f t="shared" si="0"/>
        <v>264231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211</v>
      </c>
      <c r="B10" s="42">
        <v>254000</v>
      </c>
      <c r="C10" s="49">
        <v>300000</v>
      </c>
      <c r="D10" s="29">
        <f>D9+B10-C10</f>
        <v>218231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212</v>
      </c>
      <c r="B11" s="46">
        <v>328000</v>
      </c>
      <c r="C11" s="49">
        <v>300000</v>
      </c>
      <c r="D11" s="29">
        <f t="shared" si="0"/>
        <v>246231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217</v>
      </c>
      <c r="B12" s="46">
        <v>143000</v>
      </c>
      <c r="C12" s="43">
        <v>300000</v>
      </c>
      <c r="D12" s="29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218</v>
      </c>
      <c r="B13" s="48">
        <v>535000</v>
      </c>
      <c r="C13" s="49">
        <v>100000</v>
      </c>
      <c r="D13" s="34">
        <f t="shared" si="0"/>
        <v>524231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218</v>
      </c>
      <c r="B14" s="49">
        <v>0</v>
      </c>
      <c r="C14" s="49">
        <v>400000</v>
      </c>
      <c r="D14" s="29">
        <f>D13+B14-C14</f>
        <v>124231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222</v>
      </c>
      <c r="B15" s="30">
        <v>0</v>
      </c>
      <c r="C15" s="49">
        <v>0</v>
      </c>
      <c r="D15" s="29">
        <f>D14+B15-C15</f>
        <v>124231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223</v>
      </c>
      <c r="B16" s="34">
        <v>688000</v>
      </c>
      <c r="C16" s="49">
        <v>700000</v>
      </c>
      <c r="D16" s="34">
        <f t="shared" si="0"/>
        <v>112231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223</v>
      </c>
      <c r="B17" s="34">
        <v>0</v>
      </c>
      <c r="C17" s="30">
        <v>50500</v>
      </c>
      <c r="D17" s="34">
        <f t="shared" si="0"/>
        <v>61731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224</v>
      </c>
      <c r="B18" s="42">
        <v>266000</v>
      </c>
      <c r="C18" s="43">
        <v>200000</v>
      </c>
      <c r="D18" s="34">
        <f t="shared" si="0"/>
        <v>127731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225</v>
      </c>
      <c r="B19" s="42">
        <v>277000</v>
      </c>
      <c r="C19" s="43">
        <v>200000</v>
      </c>
      <c r="D19" s="34">
        <f t="shared" si="0"/>
        <v>204731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227</v>
      </c>
      <c r="B20" s="42">
        <v>170000</v>
      </c>
      <c r="C20" s="49">
        <v>200000</v>
      </c>
      <c r="D20" s="34">
        <f t="shared" si="0"/>
        <v>174731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229</v>
      </c>
      <c r="B21" s="34">
        <v>0</v>
      </c>
      <c r="C21" s="30">
        <v>100000</v>
      </c>
      <c r="D21" s="34">
        <f t="shared" si="0"/>
        <v>74731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231</v>
      </c>
      <c r="B22" s="34">
        <v>0</v>
      </c>
      <c r="C22" s="30">
        <v>0</v>
      </c>
      <c r="D22" s="34">
        <f t="shared" si="0"/>
        <v>74731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74731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74731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74731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74731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74731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74731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74731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74731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74731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74731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74731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74731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74731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74731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74731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74731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74731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74731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74731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74731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74731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74731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74731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74731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74731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74731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74731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74731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74731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74731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74731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74731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74731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74731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74731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74731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74731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74731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74731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74731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74731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74731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74731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74731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74731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74731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74731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74731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74731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74731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74731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74731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74731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74731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74731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74731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74731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74731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74731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74731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4025231</v>
      </c>
      <c r="C83" s="30">
        <f>SUM(C4:C77)</f>
        <v>3950500</v>
      </c>
      <c r="D83" s="34">
        <f>D82</f>
        <v>74731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52" t="s">
        <v>6</v>
      </c>
      <c r="C2" s="353"/>
      <c r="D2" s="353"/>
      <c r="E2" s="353"/>
      <c r="F2" s="354"/>
      <c r="H2" s="91"/>
      <c r="I2" s="91"/>
      <c r="J2" s="91"/>
    </row>
    <row r="3" spans="2:13" ht="16.5" customHeight="1" x14ac:dyDescent="0.25">
      <c r="B3" s="355" t="s">
        <v>117</v>
      </c>
      <c r="C3" s="356"/>
      <c r="D3" s="356"/>
      <c r="E3" s="356"/>
      <c r="F3" s="357"/>
      <c r="H3" s="91"/>
      <c r="I3" s="91"/>
      <c r="J3" s="91"/>
    </row>
    <row r="4" spans="2:13" ht="21.75" x14ac:dyDescent="0.25">
      <c r="B4" s="358" t="s">
        <v>232</v>
      </c>
      <c r="C4" s="359"/>
      <c r="D4" s="359"/>
      <c r="E4" s="359"/>
      <c r="F4" s="360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4" t="s">
        <v>0</v>
      </c>
      <c r="C6" s="284">
        <v>300000</v>
      </c>
      <c r="D6" s="350"/>
      <c r="E6" s="286" t="s">
        <v>0</v>
      </c>
      <c r="F6" s="307">
        <v>300000</v>
      </c>
      <c r="G6" s="22"/>
    </row>
    <row r="7" spans="2:13" ht="21" x14ac:dyDescent="0.25">
      <c r="B7" s="305" t="s">
        <v>154</v>
      </c>
      <c r="C7" s="285">
        <v>25000</v>
      </c>
      <c r="D7" s="350"/>
      <c r="E7" s="286" t="s">
        <v>154</v>
      </c>
      <c r="F7" s="307">
        <v>25000</v>
      </c>
      <c r="G7" s="22"/>
    </row>
    <row r="8" spans="2:13" ht="43.5" customHeight="1" x14ac:dyDescent="0.25">
      <c r="B8" s="308" t="s">
        <v>209</v>
      </c>
      <c r="C8" s="306">
        <v>2000000</v>
      </c>
      <c r="D8" s="350"/>
      <c r="E8" s="288" t="s">
        <v>1</v>
      </c>
      <c r="F8" s="314">
        <v>1382726.5625</v>
      </c>
      <c r="G8" s="22"/>
      <c r="K8" s="361" t="s">
        <v>74</v>
      </c>
      <c r="L8" s="362"/>
      <c r="M8" s="363"/>
    </row>
    <row r="9" spans="2:13" ht="44.25" customHeight="1" x14ac:dyDescent="0.25">
      <c r="B9" s="279" t="s">
        <v>210</v>
      </c>
      <c r="C9" s="293">
        <v>2000000</v>
      </c>
      <c r="D9" s="350"/>
      <c r="E9" s="289" t="s">
        <v>4</v>
      </c>
      <c r="F9" s="300">
        <v>74731</v>
      </c>
      <c r="G9" s="4"/>
      <c r="K9" s="95" t="s">
        <v>11</v>
      </c>
      <c r="L9" s="125" t="s">
        <v>75</v>
      </c>
      <c r="M9" s="125" t="s">
        <v>34</v>
      </c>
    </row>
    <row r="10" spans="2:13" ht="28.5" customHeight="1" x14ac:dyDescent="0.25">
      <c r="B10" s="279" t="s">
        <v>33</v>
      </c>
      <c r="C10" s="294">
        <v>31357.331000000002</v>
      </c>
      <c r="D10" s="350"/>
      <c r="E10" s="289" t="s">
        <v>2</v>
      </c>
      <c r="F10" s="300">
        <v>271094</v>
      </c>
      <c r="G10" s="3"/>
      <c r="K10" s="95" t="s">
        <v>76</v>
      </c>
      <c r="L10" s="125" t="s">
        <v>77</v>
      </c>
      <c r="M10" s="125">
        <v>2050</v>
      </c>
    </row>
    <row r="11" spans="2:13" ht="27.75" customHeight="1" x14ac:dyDescent="0.25">
      <c r="B11" s="279" t="s">
        <v>198</v>
      </c>
      <c r="C11" s="294">
        <v>0</v>
      </c>
      <c r="D11" s="350"/>
      <c r="E11" s="291" t="s">
        <v>204</v>
      </c>
      <c r="F11" s="301">
        <v>129340</v>
      </c>
      <c r="G11" s="3"/>
      <c r="K11" s="95" t="s">
        <v>78</v>
      </c>
      <c r="L11" s="125" t="s">
        <v>79</v>
      </c>
      <c r="M11" s="125">
        <v>7300</v>
      </c>
    </row>
    <row r="12" spans="2:13" ht="30.75" customHeight="1" x14ac:dyDescent="0.25">
      <c r="B12" s="287" t="s">
        <v>199</v>
      </c>
      <c r="C12" s="295">
        <f>C10+C11</f>
        <v>31357.331000000002</v>
      </c>
      <c r="D12" s="350"/>
      <c r="E12" s="290" t="s">
        <v>7</v>
      </c>
      <c r="F12" s="302">
        <v>678359.18149999995</v>
      </c>
      <c r="G12" s="3"/>
      <c r="K12" s="101"/>
      <c r="L12" s="126"/>
      <c r="M12" s="126"/>
    </row>
    <row r="13" spans="2:13" ht="43.5" customHeight="1" x14ac:dyDescent="0.25">
      <c r="B13" s="279" t="s">
        <v>197</v>
      </c>
      <c r="C13" s="294">
        <v>39624.555</v>
      </c>
      <c r="D13" s="350"/>
      <c r="E13" s="290" t="s">
        <v>205</v>
      </c>
      <c r="F13" s="309">
        <v>227983.52</v>
      </c>
      <c r="G13" s="19"/>
      <c r="K13" s="220"/>
      <c r="L13" s="221"/>
      <c r="M13" s="222"/>
    </row>
    <row r="14" spans="2:13" ht="49.5" customHeight="1" thickBot="1" x14ac:dyDescent="0.3">
      <c r="B14" s="281" t="s">
        <v>200</v>
      </c>
      <c r="C14" s="296">
        <v>0</v>
      </c>
      <c r="D14" s="350"/>
      <c r="E14" s="289" t="s">
        <v>5</v>
      </c>
      <c r="F14" s="302">
        <v>0</v>
      </c>
      <c r="G14" s="19"/>
      <c r="K14" s="95"/>
      <c r="L14" s="125"/>
      <c r="M14" s="126"/>
    </row>
    <row r="15" spans="2:13" ht="37.5" customHeight="1" thickBot="1" x14ac:dyDescent="0.3">
      <c r="B15" s="282" t="s">
        <v>201</v>
      </c>
      <c r="C15" s="297">
        <f>C13+C14</f>
        <v>39624.555</v>
      </c>
      <c r="D15" s="350"/>
      <c r="E15" s="289" t="s">
        <v>206</v>
      </c>
      <c r="F15" s="301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202</v>
      </c>
      <c r="C16" s="298">
        <f>C15-C12</f>
        <v>8267.2239999999983</v>
      </c>
      <c r="D16" s="350"/>
      <c r="E16" s="291" t="s">
        <v>220</v>
      </c>
      <c r="F16" s="301"/>
      <c r="G16" s="19"/>
      <c r="K16" s="95" t="s">
        <v>97</v>
      </c>
      <c r="L16" s="125" t="s">
        <v>109</v>
      </c>
      <c r="M16" s="126">
        <v>23420</v>
      </c>
    </row>
    <row r="17" spans="2:13" ht="36.75" customHeight="1" x14ac:dyDescent="0.3">
      <c r="B17" s="283" t="s">
        <v>219</v>
      </c>
      <c r="C17" s="299">
        <v>0</v>
      </c>
      <c r="D17" s="350"/>
      <c r="E17" s="292"/>
      <c r="F17" s="303"/>
      <c r="G17" s="19"/>
      <c r="K17" s="95" t="s">
        <v>127</v>
      </c>
      <c r="L17" s="125" t="s">
        <v>128</v>
      </c>
      <c r="M17" s="126">
        <v>8000</v>
      </c>
    </row>
    <row r="18" spans="2:13" ht="41.25" thickBot="1" x14ac:dyDescent="0.3">
      <c r="B18" s="310" t="s">
        <v>203</v>
      </c>
      <c r="C18" s="311">
        <f>C9+C13-C12+C17</f>
        <v>2008267.2239999999</v>
      </c>
      <c r="D18" s="351"/>
      <c r="E18" s="312" t="s">
        <v>3</v>
      </c>
      <c r="F18" s="313">
        <f>F8+F9+F10+F11+F12-F15+F16-F13</f>
        <v>2008267.2239999999</v>
      </c>
      <c r="G18" s="19"/>
      <c r="K18" s="95" t="s">
        <v>130</v>
      </c>
      <c r="L18" s="126" t="s">
        <v>81</v>
      </c>
      <c r="M18" s="125">
        <v>2000</v>
      </c>
    </row>
    <row r="19" spans="2:13" ht="21.75" customHeight="1" thickBot="1" x14ac:dyDescent="0.3">
      <c r="B19" s="347" t="s">
        <v>207</v>
      </c>
      <c r="C19" s="348"/>
      <c r="D19" s="348"/>
      <c r="E19" s="348"/>
      <c r="F19" s="349"/>
      <c r="G19" s="19"/>
      <c r="K19" s="101"/>
      <c r="L19" s="101"/>
      <c r="M19" s="127"/>
    </row>
    <row r="20" spans="2:13" ht="23.25" hidden="1" customHeight="1" x14ac:dyDescent="0.25">
      <c r="B20" s="364"/>
      <c r="C20" s="365"/>
      <c r="D20" s="365"/>
      <c r="E20" s="365"/>
      <c r="F20" s="366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136</v>
      </c>
      <c r="L21" s="65" t="s">
        <v>137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138</v>
      </c>
      <c r="L22" s="65" t="s">
        <v>141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143</v>
      </c>
      <c r="L23" s="65" t="s">
        <v>145</v>
      </c>
      <c r="M23" s="65">
        <v>750</v>
      </c>
    </row>
    <row r="24" spans="2:13" x14ac:dyDescent="0.25">
      <c r="C24" s="8"/>
      <c r="D24" s="21"/>
      <c r="E24" s="13"/>
      <c r="G24" s="20"/>
      <c r="K24" s="65" t="s">
        <v>142</v>
      </c>
      <c r="L24" s="65" t="s">
        <v>139</v>
      </c>
      <c r="M24" s="65">
        <v>20000</v>
      </c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 t="s">
        <v>146</v>
      </c>
      <c r="L26" s="65" t="s">
        <v>134</v>
      </c>
      <c r="M26" s="65">
        <v>4500</v>
      </c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148</v>
      </c>
      <c r="L28" s="65" t="s">
        <v>82</v>
      </c>
      <c r="M28" s="65">
        <v>3152</v>
      </c>
    </row>
    <row r="29" spans="2:13" x14ac:dyDescent="0.25">
      <c r="D29" s="14"/>
      <c r="E29" s="15"/>
      <c r="F29" s="16" t="s">
        <v>119</v>
      </c>
      <c r="G29" s="2"/>
      <c r="K29" s="65" t="s">
        <v>149</v>
      </c>
      <c r="L29" s="65" t="s">
        <v>82</v>
      </c>
      <c r="M29" s="65">
        <v>5023</v>
      </c>
    </row>
    <row r="30" spans="2:13" x14ac:dyDescent="0.25">
      <c r="D30" s="14"/>
      <c r="E30" s="15"/>
      <c r="F30" s="16"/>
      <c r="K30" s="65" t="s">
        <v>148</v>
      </c>
      <c r="L30" s="65" t="s">
        <v>134</v>
      </c>
      <c r="M30" s="65">
        <v>5000</v>
      </c>
    </row>
    <row r="31" spans="2:13" x14ac:dyDescent="0.25">
      <c r="D31" s="14"/>
      <c r="E31" s="15"/>
      <c r="F31" s="16"/>
      <c r="K31" s="65" t="s">
        <v>149</v>
      </c>
      <c r="L31" s="65" t="s">
        <v>134</v>
      </c>
      <c r="M31" s="65">
        <v>5000</v>
      </c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 t="s">
        <v>151</v>
      </c>
      <c r="L34" s="65" t="s">
        <v>134</v>
      </c>
      <c r="M34" s="65">
        <v>5000</v>
      </c>
    </row>
    <row r="35" spans="2:13" x14ac:dyDescent="0.25">
      <c r="C35" s="8"/>
      <c r="D35" s="21"/>
      <c r="E35" s="7"/>
      <c r="F35" s="10"/>
      <c r="K35" s="65" t="s">
        <v>150</v>
      </c>
      <c r="L35" s="65" t="s">
        <v>134</v>
      </c>
      <c r="M35" s="65">
        <v>5000</v>
      </c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/>
      <c r="M37" s="65"/>
    </row>
    <row r="38" spans="2:13" x14ac:dyDescent="0.25">
      <c r="K38" s="65" t="s">
        <v>153</v>
      </c>
      <c r="L38" s="65" t="s">
        <v>134</v>
      </c>
      <c r="M38" s="65">
        <v>9940</v>
      </c>
    </row>
    <row r="39" spans="2:13" x14ac:dyDescent="0.25">
      <c r="K39" s="65" t="s">
        <v>155</v>
      </c>
      <c r="L39" s="65" t="s">
        <v>134</v>
      </c>
      <c r="M39" s="65">
        <v>4500</v>
      </c>
    </row>
    <row r="40" spans="2:13" x14ac:dyDescent="0.25">
      <c r="K40" s="65" t="s">
        <v>196</v>
      </c>
      <c r="L40" s="65" t="s">
        <v>208</v>
      </c>
      <c r="M40" s="65">
        <v>1500</v>
      </c>
    </row>
    <row r="41" spans="2:13" x14ac:dyDescent="0.25">
      <c r="K41" s="65" t="s">
        <v>224</v>
      </c>
      <c r="L41" s="65" t="s">
        <v>208</v>
      </c>
      <c r="M41" s="65">
        <v>750</v>
      </c>
    </row>
    <row r="42" spans="2:13" x14ac:dyDescent="0.25">
      <c r="K42" s="65" t="s">
        <v>224</v>
      </c>
      <c r="L42" s="65" t="s">
        <v>134</v>
      </c>
      <c r="M42" s="65">
        <v>4680</v>
      </c>
    </row>
    <row r="43" spans="2:13" x14ac:dyDescent="0.25">
      <c r="K43" s="65" t="s">
        <v>229</v>
      </c>
      <c r="L43" s="65" t="s">
        <v>134</v>
      </c>
      <c r="M43" s="65">
        <v>5625</v>
      </c>
    </row>
    <row r="44" spans="2:13" x14ac:dyDescent="0.25">
      <c r="K44" s="65"/>
      <c r="L44" s="65"/>
      <c r="M44" s="65"/>
    </row>
    <row r="45" spans="2:13" x14ac:dyDescent="0.25">
      <c r="K45" s="65"/>
      <c r="L45" s="65"/>
      <c r="M45" s="65"/>
    </row>
    <row r="46" spans="2:13" x14ac:dyDescent="0.25">
      <c r="K46" s="65"/>
      <c r="L46" s="65"/>
      <c r="M46" s="65"/>
    </row>
    <row r="47" spans="2:13" x14ac:dyDescent="0.25">
      <c r="K47" s="65"/>
      <c r="L47" s="65"/>
      <c r="M47" s="65"/>
    </row>
    <row r="48" spans="2:13" x14ac:dyDescent="0.25">
      <c r="K48" s="65"/>
      <c r="L48" s="65"/>
      <c r="M48" s="65"/>
    </row>
    <row r="49" spans="2:13" x14ac:dyDescent="0.25">
      <c r="B49" s="18"/>
      <c r="C49" s="18"/>
      <c r="E49" s="18"/>
      <c r="F49" s="18"/>
      <c r="K49" s="65"/>
      <c r="L49" s="65"/>
      <c r="M49" s="65"/>
    </row>
    <row r="50" spans="2:13" x14ac:dyDescent="0.25">
      <c r="B50" s="18"/>
      <c r="C50" s="18"/>
      <c r="E50" s="18"/>
      <c r="F50" s="18"/>
      <c r="K50" s="65"/>
      <c r="L50" s="65"/>
      <c r="M50" s="65"/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45" t="s">
        <v>29</v>
      </c>
      <c r="L55" s="346"/>
      <c r="M55" s="259">
        <f>SUM(M10:M54)</f>
        <v>129340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T27" sqref="T27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73" t="s">
        <v>9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</row>
    <row r="2" spans="1:22" ht="15" customHeight="1" x14ac:dyDescent="0.25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</row>
    <row r="3" spans="1:22" s="97" customFormat="1" ht="18" customHeight="1" x14ac:dyDescent="0.25">
      <c r="A3" s="374" t="s">
        <v>36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</row>
    <row r="4" spans="1:22" s="97" customFormat="1" ht="18" customHeight="1" thickBot="1" x14ac:dyDescent="0.3">
      <c r="A4" s="375" t="s">
        <v>15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  <c r="U4" s="97">
        <v>2455</v>
      </c>
    </row>
    <row r="5" spans="1:22" s="97" customFormat="1" ht="18" customHeight="1" thickBot="1" x14ac:dyDescent="0.3">
      <c r="A5" s="380" t="s">
        <v>228</v>
      </c>
      <c r="B5" s="381"/>
      <c r="C5" s="382"/>
      <c r="D5" s="236" t="s">
        <v>37</v>
      </c>
      <c r="E5" s="236"/>
      <c r="F5" s="376" t="s">
        <v>58</v>
      </c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8"/>
      <c r="T5" s="370" t="s">
        <v>85</v>
      </c>
      <c r="U5" s="371"/>
      <c r="V5" s="372"/>
    </row>
    <row r="6" spans="1:22" s="230" customFormat="1" ht="18" customHeight="1" x14ac:dyDescent="0.25">
      <c r="A6" s="248" t="s">
        <v>38</v>
      </c>
      <c r="B6" s="229" t="s">
        <v>59</v>
      </c>
      <c r="C6" s="249" t="s">
        <v>60</v>
      </c>
      <c r="D6" s="247" t="s">
        <v>39</v>
      </c>
      <c r="E6" s="234" t="s">
        <v>40</v>
      </c>
      <c r="F6" s="241" t="s">
        <v>41</v>
      </c>
      <c r="G6" s="233" t="s">
        <v>42</v>
      </c>
      <c r="H6" s="233" t="s">
        <v>43</v>
      </c>
      <c r="I6" s="233" t="s">
        <v>44</v>
      </c>
      <c r="J6" s="229" t="s">
        <v>45</v>
      </c>
      <c r="K6" s="229" t="s">
        <v>46</v>
      </c>
      <c r="L6" s="229" t="s">
        <v>47</v>
      </c>
      <c r="M6" s="234" t="s">
        <v>48</v>
      </c>
      <c r="N6" s="235" t="s">
        <v>49</v>
      </c>
      <c r="O6" s="235" t="s">
        <v>50</v>
      </c>
      <c r="P6" s="235" t="s">
        <v>51</v>
      </c>
      <c r="Q6" s="242" t="s">
        <v>61</v>
      </c>
      <c r="T6" s="231" t="s">
        <v>11</v>
      </c>
      <c r="U6" s="231" t="s">
        <v>83</v>
      </c>
      <c r="V6" s="231" t="s">
        <v>34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84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62</v>
      </c>
      <c r="C8" s="131" t="s">
        <v>63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>
        <v>260</v>
      </c>
      <c r="O8" s="115">
        <v>10</v>
      </c>
      <c r="P8" s="115">
        <v>81</v>
      </c>
      <c r="Q8" s="244"/>
      <c r="T8" s="126" t="s">
        <v>80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64</v>
      </c>
      <c r="C9" s="131" t="s">
        <v>65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>
        <v>262</v>
      </c>
      <c r="O9" s="115">
        <v>5</v>
      </c>
      <c r="P9" s="115">
        <v>106</v>
      </c>
      <c r="Q9" s="244"/>
      <c r="R9" s="97"/>
      <c r="T9" s="126" t="s">
        <v>99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66</v>
      </c>
      <c r="C10" s="131" t="s">
        <v>230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>
        <v>290</v>
      </c>
      <c r="O10" s="119"/>
      <c r="P10" s="115">
        <v>75</v>
      </c>
      <c r="Q10" s="120"/>
      <c r="T10" s="126" t="s">
        <v>100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120</v>
      </c>
      <c r="T11" s="126" t="s">
        <v>107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68</v>
      </c>
      <c r="C12" s="131" t="s">
        <v>55</v>
      </c>
      <c r="D12" s="103"/>
      <c r="E12" s="237"/>
      <c r="F12" s="113">
        <v>200</v>
      </c>
      <c r="G12" s="113">
        <v>200</v>
      </c>
      <c r="H12" s="113">
        <v>200</v>
      </c>
      <c r="I12" s="113"/>
      <c r="J12" s="113"/>
      <c r="K12" s="113"/>
      <c r="L12" s="113"/>
      <c r="M12" s="113"/>
      <c r="N12" s="115">
        <v>40</v>
      </c>
      <c r="O12" s="115"/>
      <c r="P12" s="115"/>
      <c r="Q12" s="120"/>
      <c r="T12" s="278" t="s">
        <v>116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69</v>
      </c>
      <c r="C13" s="131" t="s">
        <v>56</v>
      </c>
      <c r="D13" s="103"/>
      <c r="E13" s="237"/>
      <c r="F13" s="113">
        <v>100</v>
      </c>
      <c r="G13" s="113">
        <v>320</v>
      </c>
      <c r="H13" s="113">
        <v>250</v>
      </c>
      <c r="I13" s="113">
        <v>110</v>
      </c>
      <c r="J13" s="113"/>
      <c r="K13" s="113"/>
      <c r="L13" s="113"/>
      <c r="M13" s="113"/>
      <c r="N13" s="115">
        <v>17</v>
      </c>
      <c r="O13" s="115">
        <v>3</v>
      </c>
      <c r="P13" s="115">
        <v>8</v>
      </c>
      <c r="Q13" s="120"/>
      <c r="T13" s="126" t="s">
        <v>121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70</v>
      </c>
      <c r="C14" s="131" t="s">
        <v>57</v>
      </c>
      <c r="D14" s="103"/>
      <c r="E14" s="237"/>
      <c r="F14" s="113">
        <v>130</v>
      </c>
      <c r="G14" s="113">
        <v>100</v>
      </c>
      <c r="H14" s="113">
        <v>300</v>
      </c>
      <c r="I14" s="113"/>
      <c r="J14" s="113"/>
      <c r="K14" s="113"/>
      <c r="L14" s="113"/>
      <c r="M14" s="113"/>
      <c r="N14" s="115">
        <v>59</v>
      </c>
      <c r="O14" s="115">
        <v>30</v>
      </c>
      <c r="P14" s="115">
        <v>10</v>
      </c>
      <c r="Q14" s="120"/>
      <c r="T14" s="126" t="s">
        <v>125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 t="s">
        <v>71</v>
      </c>
      <c r="C15" s="250" t="s">
        <v>52</v>
      </c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135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 t="s">
        <v>131</v>
      </c>
      <c r="C16" s="131" t="s">
        <v>132</v>
      </c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>
        <v>10</v>
      </c>
      <c r="O16" s="115"/>
      <c r="P16" s="115"/>
      <c r="Q16" s="120"/>
      <c r="T16" s="136" t="s">
        <v>152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73</v>
      </c>
      <c r="C17" s="250" t="s">
        <v>53</v>
      </c>
      <c r="D17" s="103"/>
      <c r="E17" s="237"/>
      <c r="F17" s="243">
        <v>150</v>
      </c>
      <c r="G17" s="113">
        <v>220</v>
      </c>
      <c r="H17" s="117">
        <v>190</v>
      </c>
      <c r="I17" s="113">
        <v>10</v>
      </c>
      <c r="J17" s="117"/>
      <c r="K17" s="117"/>
      <c r="L17" s="113"/>
      <c r="M17" s="114"/>
      <c r="N17" s="115">
        <v>7</v>
      </c>
      <c r="O17" s="115">
        <v>21</v>
      </c>
      <c r="P17" s="115">
        <v>16</v>
      </c>
      <c r="Q17" s="120"/>
      <c r="T17" s="137" t="s">
        <v>29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110</v>
      </c>
      <c r="C18" s="250" t="s">
        <v>133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>
        <v>50</v>
      </c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195</v>
      </c>
      <c r="C19" s="131" t="s">
        <v>194</v>
      </c>
      <c r="D19" s="103"/>
      <c r="E19" s="237"/>
      <c r="F19" s="243">
        <v>20</v>
      </c>
      <c r="G19" s="113">
        <v>40</v>
      </c>
      <c r="H19" s="113">
        <v>50</v>
      </c>
      <c r="I19" s="113">
        <v>50</v>
      </c>
      <c r="J19" s="117"/>
      <c r="K19" s="117"/>
      <c r="L19" s="113"/>
      <c r="M19" s="114"/>
      <c r="N19" s="115">
        <v>3</v>
      </c>
      <c r="O19" s="115">
        <v>5</v>
      </c>
      <c r="P19" s="115"/>
      <c r="Q19" s="120"/>
      <c r="T19" s="379" t="s">
        <v>102</v>
      </c>
      <c r="U19" s="379"/>
      <c r="V19" s="379"/>
    </row>
    <row r="20" spans="1:22" ht="18.75" x14ac:dyDescent="0.25">
      <c r="A20" s="102">
        <v>14</v>
      </c>
      <c r="B20" s="112" t="s">
        <v>111</v>
      </c>
      <c r="C20" s="251" t="s">
        <v>147</v>
      </c>
      <c r="D20" s="122"/>
      <c r="E20" s="238"/>
      <c r="F20" s="243"/>
      <c r="G20" s="113"/>
      <c r="H20" s="113">
        <v>200</v>
      </c>
      <c r="I20" s="113"/>
      <c r="J20" s="117"/>
      <c r="K20" s="117"/>
      <c r="L20" s="113"/>
      <c r="M20" s="114"/>
      <c r="N20" s="115">
        <v>35</v>
      </c>
      <c r="O20" s="115">
        <v>12</v>
      </c>
      <c r="P20" s="115">
        <v>5</v>
      </c>
      <c r="Q20" s="120"/>
      <c r="S20" s="96" t="s">
        <v>65</v>
      </c>
      <c r="T20" s="136" t="s">
        <v>95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113</v>
      </c>
      <c r="C21" s="131" t="s">
        <v>112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101</v>
      </c>
      <c r="T21" s="136" t="s">
        <v>96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114</v>
      </c>
      <c r="C22" s="131" t="s">
        <v>122</v>
      </c>
      <c r="D22" s="122"/>
      <c r="E22" s="238"/>
      <c r="F22" s="243">
        <v>60</v>
      </c>
      <c r="G22" s="113">
        <v>100</v>
      </c>
      <c r="H22" s="117">
        <v>270</v>
      </c>
      <c r="I22" s="113"/>
      <c r="J22" s="117"/>
      <c r="K22" s="117"/>
      <c r="L22" s="113"/>
      <c r="M22" s="114"/>
      <c r="N22" s="115">
        <v>28</v>
      </c>
      <c r="O22" s="115">
        <v>3</v>
      </c>
      <c r="P22" s="115"/>
      <c r="Q22" s="120"/>
      <c r="T22" s="192" t="s">
        <v>29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72</v>
      </c>
      <c r="C23" s="252" t="s">
        <v>54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108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115</v>
      </c>
      <c r="C24" s="131" t="s">
        <v>110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123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129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>
        <v>10</v>
      </c>
      <c r="O26" s="115"/>
      <c r="P26" s="115">
        <v>5</v>
      </c>
      <c r="Q26" s="120"/>
    </row>
    <row r="27" spans="1:22" ht="18.75" x14ac:dyDescent="0.25">
      <c r="A27" s="102">
        <v>21</v>
      </c>
      <c r="B27" s="112"/>
      <c r="C27" s="132" t="s">
        <v>140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>
        <v>21</v>
      </c>
      <c r="O27" s="115">
        <v>2</v>
      </c>
      <c r="P27" s="115">
        <v>2</v>
      </c>
      <c r="Q27" s="120"/>
    </row>
    <row r="28" spans="1:22" ht="19.5" thickBot="1" x14ac:dyDescent="0.3">
      <c r="A28" s="121">
        <v>22</v>
      </c>
      <c r="B28" s="112"/>
      <c r="C28" s="132" t="s">
        <v>67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46</v>
      </c>
      <c r="O28" s="115">
        <v>3</v>
      </c>
      <c r="P28" s="115">
        <v>7</v>
      </c>
      <c r="Q28" s="120"/>
    </row>
    <row r="29" spans="1:22" s="104" customFormat="1" ht="16.5" thickBot="1" x14ac:dyDescent="0.3">
      <c r="A29" s="367" t="s">
        <v>32</v>
      </c>
      <c r="B29" s="368"/>
      <c r="C29" s="369"/>
      <c r="D29" s="129">
        <f t="shared" ref="D29:P29" si="1">SUM(D7:D28)</f>
        <v>0</v>
      </c>
      <c r="E29" s="240">
        <f t="shared" si="1"/>
        <v>0</v>
      </c>
      <c r="F29" s="246">
        <f t="shared" si="1"/>
        <v>660</v>
      </c>
      <c r="G29" s="129">
        <f t="shared" si="1"/>
        <v>980</v>
      </c>
      <c r="H29" s="129">
        <f t="shared" si="1"/>
        <v>1460</v>
      </c>
      <c r="I29" s="129">
        <f t="shared" si="1"/>
        <v>170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1088</v>
      </c>
      <c r="O29" s="129">
        <f t="shared" si="1"/>
        <v>94</v>
      </c>
      <c r="P29" s="129">
        <f t="shared" si="1"/>
        <v>365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384" t="s">
        <v>36</v>
      </c>
      <c r="C2" s="385"/>
      <c r="D2" s="385"/>
      <c r="E2" s="385"/>
      <c r="F2" s="385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7"/>
      <c r="Y2" s="138"/>
    </row>
    <row r="3" spans="2:31" ht="24" customHeight="1" x14ac:dyDescent="0.25">
      <c r="B3" s="390" t="s">
        <v>124</v>
      </c>
      <c r="C3" s="391"/>
      <c r="D3" s="391"/>
      <c r="E3" s="391"/>
      <c r="F3" s="392"/>
      <c r="G3" s="394"/>
      <c r="H3" s="394"/>
      <c r="I3" s="394"/>
      <c r="J3" s="394"/>
      <c r="K3" s="394"/>
      <c r="L3" s="388" t="s">
        <v>15</v>
      </c>
      <c r="M3" s="388"/>
      <c r="N3" s="388"/>
      <c r="O3" s="388"/>
      <c r="P3" s="388"/>
      <c r="Q3" s="388"/>
      <c r="R3" s="388"/>
      <c r="S3" s="388"/>
      <c r="T3" s="388"/>
      <c r="U3" s="388"/>
      <c r="V3" s="388"/>
      <c r="W3" s="388"/>
      <c r="X3" s="389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83" t="s">
        <v>86</v>
      </c>
      <c r="D4" s="383"/>
      <c r="E4" s="383"/>
      <c r="F4" s="383" t="s">
        <v>90</v>
      </c>
      <c r="G4" s="383"/>
      <c r="H4" s="383"/>
      <c r="I4" s="383" t="s">
        <v>43</v>
      </c>
      <c r="J4" s="383"/>
      <c r="K4" s="383"/>
      <c r="L4" s="383" t="s">
        <v>44</v>
      </c>
      <c r="M4" s="383"/>
      <c r="N4" s="383"/>
      <c r="O4" s="383" t="s">
        <v>91</v>
      </c>
      <c r="P4" s="383"/>
      <c r="Q4" s="383"/>
      <c r="R4" s="383" t="s">
        <v>93</v>
      </c>
      <c r="S4" s="383"/>
      <c r="T4" s="383"/>
      <c r="U4" s="383" t="s">
        <v>92</v>
      </c>
      <c r="V4" s="383"/>
      <c r="W4" s="383"/>
      <c r="X4" s="393" t="s">
        <v>94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38</v>
      </c>
      <c r="C5" s="225" t="s">
        <v>89</v>
      </c>
      <c r="D5" s="140" t="s">
        <v>87</v>
      </c>
      <c r="E5" s="225" t="s">
        <v>88</v>
      </c>
      <c r="F5" s="225" t="s">
        <v>89</v>
      </c>
      <c r="G5" s="140" t="s">
        <v>87</v>
      </c>
      <c r="H5" s="226" t="s">
        <v>88</v>
      </c>
      <c r="I5" s="226" t="s">
        <v>89</v>
      </c>
      <c r="J5" s="141" t="s">
        <v>87</v>
      </c>
      <c r="K5" s="225" t="s">
        <v>88</v>
      </c>
      <c r="L5" s="226" t="s">
        <v>89</v>
      </c>
      <c r="M5" s="141" t="s">
        <v>87</v>
      </c>
      <c r="N5" s="226" t="s">
        <v>88</v>
      </c>
      <c r="O5" s="226" t="s">
        <v>89</v>
      </c>
      <c r="P5" s="141" t="s">
        <v>87</v>
      </c>
      <c r="Q5" s="226" t="s">
        <v>88</v>
      </c>
      <c r="R5" s="226" t="s">
        <v>89</v>
      </c>
      <c r="S5" s="141" t="s">
        <v>87</v>
      </c>
      <c r="T5" s="226" t="s">
        <v>88</v>
      </c>
      <c r="U5" s="226" t="s">
        <v>89</v>
      </c>
      <c r="V5" s="141" t="s">
        <v>87</v>
      </c>
      <c r="W5" s="226" t="s">
        <v>88</v>
      </c>
      <c r="X5" s="393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29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3" t="s">
        <v>9</v>
      </c>
      <c r="B1" s="373"/>
      <c r="C1" s="373"/>
      <c r="D1" s="373"/>
      <c r="E1" s="373"/>
      <c r="F1" s="373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73"/>
      <c r="B2" s="373"/>
      <c r="C2" s="373"/>
      <c r="D2" s="373"/>
      <c r="E2" s="373"/>
      <c r="F2" s="373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74" t="s">
        <v>36</v>
      </c>
      <c r="B3" s="374"/>
      <c r="C3" s="374"/>
      <c r="D3" s="374"/>
      <c r="E3" s="374"/>
      <c r="F3" s="374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75" t="s">
        <v>15</v>
      </c>
      <c r="B4" s="375"/>
      <c r="C4" s="375"/>
      <c r="D4" s="375"/>
      <c r="E4" s="375"/>
      <c r="F4" s="375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60</v>
      </c>
      <c r="B5" s="400" t="s">
        <v>216</v>
      </c>
      <c r="C5" s="401"/>
      <c r="D5" s="217" t="s">
        <v>105</v>
      </c>
      <c r="E5" s="395" t="s">
        <v>64</v>
      </c>
      <c r="F5" s="396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106</v>
      </c>
      <c r="B6" s="397" t="s">
        <v>213</v>
      </c>
      <c r="C6" s="397"/>
      <c r="D6" s="219" t="s">
        <v>214</v>
      </c>
      <c r="E6" s="398" t="s">
        <v>215</v>
      </c>
      <c r="F6" s="399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11</v>
      </c>
      <c r="B7" s="215" t="s">
        <v>103</v>
      </c>
      <c r="C7" s="215" t="s">
        <v>51</v>
      </c>
      <c r="D7" s="215" t="s">
        <v>50</v>
      </c>
      <c r="E7" s="215" t="s">
        <v>29</v>
      </c>
      <c r="F7" s="215" t="s">
        <v>104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4" sqref="Q14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73" t="s">
        <v>9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</row>
    <row r="2" spans="1:40" ht="15" customHeight="1" x14ac:dyDescent="0.25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</row>
    <row r="3" spans="1:40" s="97" customFormat="1" ht="18" customHeight="1" x14ac:dyDescent="0.25">
      <c r="A3" s="374" t="s">
        <v>36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</row>
    <row r="4" spans="1:40" s="97" customFormat="1" ht="18" customHeight="1" x14ac:dyDescent="0.25">
      <c r="A4" s="375" t="s">
        <v>15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  <c r="R4" s="375"/>
      <c r="S4" s="375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75"/>
      <c r="W5" s="375"/>
      <c r="X5" s="37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156</v>
      </c>
      <c r="B6" s="263" t="s">
        <v>157</v>
      </c>
      <c r="C6" s="263" t="s">
        <v>158</v>
      </c>
      <c r="D6" s="263"/>
      <c r="E6" s="263"/>
      <c r="F6" s="110" t="s">
        <v>159</v>
      </c>
      <c r="G6" s="110" t="s">
        <v>160</v>
      </c>
      <c r="H6" s="267"/>
      <c r="I6" s="110" t="s">
        <v>156</v>
      </c>
      <c r="J6" s="110" t="s">
        <v>161</v>
      </c>
      <c r="K6" s="110" t="s">
        <v>162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163</v>
      </c>
      <c r="B7" s="112" t="s">
        <v>173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177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164</v>
      </c>
      <c r="B8" s="112" t="s">
        <v>192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178</v>
      </c>
      <c r="J8" s="99">
        <v>37436</v>
      </c>
      <c r="K8" s="99">
        <f t="shared" ref="K8:K21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165</v>
      </c>
      <c r="B9" s="112" t="s">
        <v>174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179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166</v>
      </c>
      <c r="B10" s="112" t="s">
        <v>175</v>
      </c>
      <c r="C10" s="99">
        <v>15836</v>
      </c>
      <c r="D10" s="100"/>
      <c r="E10" s="99"/>
      <c r="F10" s="99">
        <v>2673</v>
      </c>
      <c r="G10" s="99"/>
      <c r="H10" s="260"/>
      <c r="I10" s="99" t="s">
        <v>180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02"/>
      <c r="W10" s="402"/>
      <c r="X10" s="402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167</v>
      </c>
      <c r="B11" s="112" t="s">
        <v>176</v>
      </c>
      <c r="C11" s="99"/>
      <c r="D11" s="100"/>
      <c r="E11" s="99"/>
      <c r="F11" s="99"/>
      <c r="G11" s="99">
        <v>18000</v>
      </c>
      <c r="H11" s="260"/>
      <c r="I11" s="99" t="s">
        <v>181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168</v>
      </c>
      <c r="B12" s="112"/>
      <c r="C12" s="99"/>
      <c r="D12" s="100"/>
      <c r="E12" s="99"/>
      <c r="F12" s="99"/>
      <c r="G12" s="99">
        <v>18000</v>
      </c>
      <c r="H12" s="260"/>
      <c r="I12" s="99" t="s">
        <v>182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169</v>
      </c>
      <c r="B13" s="112"/>
      <c r="C13" s="99">
        <v>15120</v>
      </c>
      <c r="D13" s="100"/>
      <c r="E13" s="99"/>
      <c r="F13" s="99"/>
      <c r="G13" s="99">
        <v>18000</v>
      </c>
      <c r="H13" s="260"/>
      <c r="I13" s="99" t="s">
        <v>183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02"/>
      <c r="W13" s="402"/>
      <c r="X13" s="402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170</v>
      </c>
      <c r="B14" s="112"/>
      <c r="C14" s="99"/>
      <c r="D14" s="100"/>
      <c r="E14" s="99"/>
      <c r="F14" s="99"/>
      <c r="G14" s="99"/>
      <c r="H14" s="260"/>
      <c r="I14" s="99" t="s">
        <v>185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171</v>
      </c>
      <c r="B15" s="112"/>
      <c r="C15" s="100"/>
      <c r="D15" s="100"/>
      <c r="E15" s="99"/>
      <c r="F15" s="99"/>
      <c r="G15" s="99"/>
      <c r="H15" s="260"/>
      <c r="I15" s="99" t="s">
        <v>184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172</v>
      </c>
      <c r="B16" s="112"/>
      <c r="C16" s="99"/>
      <c r="D16" s="100"/>
      <c r="E16" s="99"/>
      <c r="F16" s="99"/>
      <c r="G16" s="99"/>
      <c r="H16" s="260"/>
      <c r="I16" s="99" t="s">
        <v>186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187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188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189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29</v>
      </c>
      <c r="B20" s="277"/>
      <c r="C20" s="99"/>
      <c r="D20" s="276"/>
      <c r="E20" s="111"/>
      <c r="F20" s="99"/>
      <c r="G20" s="99"/>
      <c r="H20" s="260"/>
      <c r="I20" s="99" t="s">
        <v>190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191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03"/>
      <c r="B28" s="403"/>
      <c r="C28" s="403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2021-09-08T05:14:47Z</cp:lastPrinted>
  <dcterms:created xsi:type="dcterms:W3CDTF">2015-12-02T06:31:52Z</dcterms:created>
  <dcterms:modified xsi:type="dcterms:W3CDTF">2021-09-18T12:54:07Z</dcterms:modified>
</cp:coreProperties>
</file>