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4" activeTab="3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44525"/>
</workbook>
</file>

<file path=xl/calcChain.xml><?xml version="1.0" encoding="utf-8"?>
<calcChain xmlns="http://schemas.openxmlformats.org/spreadsheetml/2006/main">
  <c r="F31" i="33" l="1"/>
  <c r="E31" i="33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R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G28" i="33" s="1"/>
  <c r="G29" i="33" s="1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M10" i="33" s="1"/>
  <c r="D11" i="33"/>
  <c r="D12" i="33"/>
  <c r="D13" i="33"/>
  <c r="N13" i="33" s="1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E29" i="3" l="1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N21" i="33"/>
  <c r="I28" i="33"/>
  <c r="I29" i="33" s="1"/>
  <c r="N17" i="33"/>
  <c r="N28" i="32"/>
  <c r="F28" i="33"/>
  <c r="F29" i="33" s="1"/>
  <c r="O24" i="32"/>
  <c r="M27" i="33"/>
  <c r="S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T27" i="33"/>
  <c r="Q28" i="33"/>
  <c r="O24" i="33"/>
  <c r="N20" i="33"/>
  <c r="O18" i="33"/>
  <c r="O10" i="33"/>
  <c r="H29" i="33"/>
  <c r="D28" i="33"/>
  <c r="D29" i="33" s="1"/>
  <c r="O12" i="33"/>
  <c r="M7" i="33"/>
  <c r="S7" i="33" s="1"/>
  <c r="T7" i="33" s="1"/>
  <c r="N7" i="33"/>
  <c r="R13" i="33"/>
  <c r="R21" i="33"/>
  <c r="R23" i="33"/>
  <c r="R27" i="33"/>
  <c r="S8" i="33"/>
  <c r="T8" i="33" s="1"/>
  <c r="O9" i="33"/>
  <c r="S10" i="33"/>
  <c r="T10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6" i="33" l="1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<sst xmlns="http://schemas.openxmlformats.org/spreadsheetml/2006/main" count="1505" uniqueCount="56">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</sst>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61724</v>
      </c>
      <c r="E4" s="2">
        <f>'9'!E29</f>
        <v>1000</v>
      </c>
      <c r="F4" s="2">
        <f>'9'!F29</f>
        <v>7610</v>
      </c>
      <c r="G4" s="2">
        <f>'9'!G29</f>
        <v>0</v>
      </c>
      <c r="H4" s="2">
        <f>'9'!H29</f>
        <v>780</v>
      </c>
      <c r="I4" s="2">
        <f>'9'!I29</f>
        <v>11</v>
      </c>
      <c r="J4" s="2">
        <f>'9'!J29</f>
        <v>14</v>
      </c>
      <c r="K4" s="2">
        <f>'9'!K29</f>
        <v>166</v>
      </c>
      <c r="L4" s="2">
        <f>'9'!L29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61724</v>
      </c>
      <c r="E4" s="2">
        <f>'10'!E29</f>
        <v>1000</v>
      </c>
      <c r="F4" s="2">
        <f>'10'!F29</f>
        <v>7610</v>
      </c>
      <c r="G4" s="2">
        <f>'10'!G29</f>
        <v>0</v>
      </c>
      <c r="H4" s="2">
        <f>'10'!H29</f>
        <v>780</v>
      </c>
      <c r="I4" s="2">
        <f>'10'!I29</f>
        <v>11</v>
      </c>
      <c r="J4" s="2">
        <f>'10'!J29</f>
        <v>14</v>
      </c>
      <c r="K4" s="2">
        <f>'10'!K29</f>
        <v>166</v>
      </c>
      <c r="L4" s="2">
        <f>'10'!L29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61724</v>
      </c>
      <c r="E4" s="2">
        <f>'11'!E29</f>
        <v>1000</v>
      </c>
      <c r="F4" s="2">
        <f>'11'!F29</f>
        <v>7610</v>
      </c>
      <c r="G4" s="2">
        <f>'11'!G29</f>
        <v>0</v>
      </c>
      <c r="H4" s="2">
        <f>'11'!H29</f>
        <v>780</v>
      </c>
      <c r="I4" s="2">
        <f>'11'!I29</f>
        <v>11</v>
      </c>
      <c r="J4" s="2">
        <f>'11'!J29</f>
        <v>14</v>
      </c>
      <c r="K4" s="2">
        <f>'11'!K29</f>
        <v>166</v>
      </c>
      <c r="L4" s="2">
        <f>'11'!L29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61724</v>
      </c>
      <c r="E4" s="2">
        <f>'12'!E29</f>
        <v>1000</v>
      </c>
      <c r="F4" s="2">
        <f>'12'!F29</f>
        <v>7610</v>
      </c>
      <c r="G4" s="2">
        <f>'12'!G29</f>
        <v>0</v>
      </c>
      <c r="H4" s="2">
        <f>'12'!H29</f>
        <v>780</v>
      </c>
      <c r="I4" s="2">
        <f>'12'!I29</f>
        <v>11</v>
      </c>
      <c r="J4" s="2">
        <f>'12'!J29</f>
        <v>14</v>
      </c>
      <c r="K4" s="2">
        <f>'12'!K29</f>
        <v>166</v>
      </c>
      <c r="L4" s="2">
        <f>'12'!L29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61724</v>
      </c>
      <c r="E4" s="2">
        <f>'13'!E29</f>
        <v>1000</v>
      </c>
      <c r="F4" s="2">
        <f>'13'!F29</f>
        <v>7610</v>
      </c>
      <c r="G4" s="2">
        <f>'13'!G29</f>
        <v>0</v>
      </c>
      <c r="H4" s="2">
        <f>'13'!H29</f>
        <v>780</v>
      </c>
      <c r="I4" s="2">
        <f>'13'!I29</f>
        <v>11</v>
      </c>
      <c r="J4" s="2">
        <f>'13'!J29</f>
        <v>14</v>
      </c>
      <c r="K4" s="2">
        <f>'13'!K29</f>
        <v>166</v>
      </c>
      <c r="L4" s="2">
        <f>'13'!L29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61724</v>
      </c>
      <c r="E4" s="2">
        <f>'14'!E29</f>
        <v>1000</v>
      </c>
      <c r="F4" s="2">
        <f>'14'!F29</f>
        <v>7610</v>
      </c>
      <c r="G4" s="2">
        <f>'14'!G29</f>
        <v>0</v>
      </c>
      <c r="H4" s="2">
        <f>'14'!H29</f>
        <v>780</v>
      </c>
      <c r="I4" s="2">
        <f>'14'!I29</f>
        <v>11</v>
      </c>
      <c r="J4" s="2">
        <f>'14'!J29</f>
        <v>14</v>
      </c>
      <c r="K4" s="2">
        <f>'14'!K29</f>
        <v>166</v>
      </c>
      <c r="L4" s="2">
        <f>'14'!L29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61724</v>
      </c>
      <c r="E4" s="2">
        <f>'15'!E29</f>
        <v>1000</v>
      </c>
      <c r="F4" s="2">
        <f>'15'!F29</f>
        <v>7610</v>
      </c>
      <c r="G4" s="2">
        <f>'15'!G29</f>
        <v>0</v>
      </c>
      <c r="H4" s="2">
        <f>'15'!H29</f>
        <v>780</v>
      </c>
      <c r="I4" s="2">
        <f>'15'!I29</f>
        <v>11</v>
      </c>
      <c r="J4" s="2">
        <f>'15'!J29</f>
        <v>14</v>
      </c>
      <c r="K4" s="2">
        <f>'15'!K29</f>
        <v>166</v>
      </c>
      <c r="L4" s="2">
        <f>'15'!L29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61724</v>
      </c>
      <c r="E4" s="2">
        <f>'16'!E29</f>
        <v>1000</v>
      </c>
      <c r="F4" s="2">
        <f>'16'!F29</f>
        <v>7610</v>
      </c>
      <c r="G4" s="2">
        <f>'16'!G29</f>
        <v>0</v>
      </c>
      <c r="H4" s="2">
        <f>'16'!H29</f>
        <v>780</v>
      </c>
      <c r="I4" s="2">
        <f>'16'!I29</f>
        <v>11</v>
      </c>
      <c r="J4" s="2">
        <f>'16'!J29</f>
        <v>14</v>
      </c>
      <c r="K4" s="2">
        <f>'16'!K29</f>
        <v>166</v>
      </c>
      <c r="L4" s="2">
        <f>'16'!L29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61724</v>
      </c>
      <c r="E4" s="2">
        <f>'17'!E29</f>
        <v>1000</v>
      </c>
      <c r="F4" s="2">
        <f>'17'!F29</f>
        <v>7610</v>
      </c>
      <c r="G4" s="2">
        <f>'17'!G29</f>
        <v>0</v>
      </c>
      <c r="H4" s="2">
        <f>'17'!H29</f>
        <v>780</v>
      </c>
      <c r="I4" s="2">
        <f>'17'!I29</f>
        <v>11</v>
      </c>
      <c r="J4" s="2">
        <f>'17'!J29</f>
        <v>14</v>
      </c>
      <c r="K4" s="2">
        <f>'17'!K29</f>
        <v>166</v>
      </c>
      <c r="L4" s="2">
        <f>'17'!L29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61724</v>
      </c>
      <c r="E4" s="2">
        <f>'18'!E29</f>
        <v>1000</v>
      </c>
      <c r="F4" s="2">
        <f>'18'!F29</f>
        <v>7610</v>
      </c>
      <c r="G4" s="2">
        <f>'18'!G29</f>
        <v>0</v>
      </c>
      <c r="H4" s="2">
        <f>'18'!H29</f>
        <v>780</v>
      </c>
      <c r="I4" s="2">
        <f>'18'!I29</f>
        <v>11</v>
      </c>
      <c r="J4" s="2">
        <f>'18'!J29</f>
        <v>14</v>
      </c>
      <c r="K4" s="2">
        <f>'18'!K29</f>
        <v>166</v>
      </c>
      <c r="L4" s="2">
        <f>'18'!L29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6" t="s">
        <v>39</v>
      </c>
      <c r="B29" s="57"/>
      <c r="C29" s="58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61724</v>
      </c>
      <c r="E4" s="2">
        <f>'19'!E29</f>
        <v>1000</v>
      </c>
      <c r="F4" s="2">
        <f>'19'!F29</f>
        <v>7610</v>
      </c>
      <c r="G4" s="2">
        <f>'19'!G29</f>
        <v>0</v>
      </c>
      <c r="H4" s="2">
        <f>'19'!H29</f>
        <v>780</v>
      </c>
      <c r="I4" s="2">
        <f>'19'!I29</f>
        <v>11</v>
      </c>
      <c r="J4" s="2">
        <f>'19'!J29</f>
        <v>14</v>
      </c>
      <c r="K4" s="2">
        <f>'19'!K29</f>
        <v>166</v>
      </c>
      <c r="L4" s="2">
        <f>'19'!L29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61724</v>
      </c>
      <c r="E4" s="2">
        <f>'20'!E29</f>
        <v>1000</v>
      </c>
      <c r="F4" s="2">
        <f>'20'!F29</f>
        <v>7610</v>
      </c>
      <c r="G4" s="2">
        <f>'20'!G29</f>
        <v>0</v>
      </c>
      <c r="H4" s="2">
        <f>'20'!H29</f>
        <v>780</v>
      </c>
      <c r="I4" s="2">
        <f>'20'!I29</f>
        <v>11</v>
      </c>
      <c r="J4" s="2">
        <f>'20'!J29</f>
        <v>14</v>
      </c>
      <c r="K4" s="2">
        <f>'20'!K29</f>
        <v>166</v>
      </c>
      <c r="L4" s="2">
        <f>'20'!L29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61724</v>
      </c>
      <c r="E4" s="2">
        <f>'21'!E29</f>
        <v>1000</v>
      </c>
      <c r="F4" s="2">
        <f>'21'!F29</f>
        <v>7610</v>
      </c>
      <c r="G4" s="2">
        <f>'21'!G29</f>
        <v>0</v>
      </c>
      <c r="H4" s="2">
        <f>'21'!H29</f>
        <v>780</v>
      </c>
      <c r="I4" s="2">
        <f>'21'!I29</f>
        <v>11</v>
      </c>
      <c r="J4" s="2">
        <f>'21'!J29</f>
        <v>14</v>
      </c>
      <c r="K4" s="2">
        <f>'21'!K29</f>
        <v>166</v>
      </c>
      <c r="L4" s="2">
        <f>'21'!L29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61724</v>
      </c>
      <c r="E4" s="2">
        <f>'22'!E29</f>
        <v>1000</v>
      </c>
      <c r="F4" s="2">
        <f>'22'!F29</f>
        <v>7610</v>
      </c>
      <c r="G4" s="2">
        <f>'22'!G29</f>
        <v>0</v>
      </c>
      <c r="H4" s="2">
        <f>'22'!H29</f>
        <v>780</v>
      </c>
      <c r="I4" s="2">
        <f>'22'!I29</f>
        <v>11</v>
      </c>
      <c r="J4" s="2">
        <f>'22'!J29</f>
        <v>14</v>
      </c>
      <c r="K4" s="2">
        <f>'22'!K29</f>
        <v>166</v>
      </c>
      <c r="L4" s="2">
        <f>'22'!L29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61724</v>
      </c>
      <c r="E4" s="2">
        <f>'23'!E29</f>
        <v>1000</v>
      </c>
      <c r="F4" s="2">
        <f>'23'!F29</f>
        <v>7610</v>
      </c>
      <c r="G4" s="2">
        <f>'23'!G29</f>
        <v>0</v>
      </c>
      <c r="H4" s="2">
        <f>'23'!H29</f>
        <v>780</v>
      </c>
      <c r="I4" s="2">
        <f>'23'!I29</f>
        <v>11</v>
      </c>
      <c r="J4" s="2">
        <f>'23'!J29</f>
        <v>14</v>
      </c>
      <c r="K4" s="2">
        <f>'23'!K29</f>
        <v>166</v>
      </c>
      <c r="L4" s="2">
        <f>'23'!L29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61724</v>
      </c>
      <c r="E4" s="2">
        <f>'24'!E29</f>
        <v>1000</v>
      </c>
      <c r="F4" s="2">
        <f>'24'!F29</f>
        <v>7610</v>
      </c>
      <c r="G4" s="2">
        <f>'24'!G29</f>
        <v>0</v>
      </c>
      <c r="H4" s="2">
        <f>'24'!H29</f>
        <v>780</v>
      </c>
      <c r="I4" s="2">
        <f>'24'!I29</f>
        <v>11</v>
      </c>
      <c r="J4" s="2">
        <f>'24'!J29</f>
        <v>14</v>
      </c>
      <c r="K4" s="2">
        <f>'24'!K29</f>
        <v>166</v>
      </c>
      <c r="L4" s="2">
        <f>'24'!L29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61724</v>
      </c>
      <c r="E4" s="2">
        <f>'25'!E29</f>
        <v>1000</v>
      </c>
      <c r="F4" s="2">
        <f>'25'!F29</f>
        <v>7610</v>
      </c>
      <c r="G4" s="2">
        <f>'25'!G29</f>
        <v>0</v>
      </c>
      <c r="H4" s="2">
        <f>'25'!H29</f>
        <v>780</v>
      </c>
      <c r="I4" s="2">
        <f>'25'!I29</f>
        <v>11</v>
      </c>
      <c r="J4" s="2">
        <f>'25'!J29</f>
        <v>14</v>
      </c>
      <c r="K4" s="2">
        <f>'25'!K29</f>
        <v>166</v>
      </c>
      <c r="L4" s="2">
        <f>'25'!L29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61724</v>
      </c>
      <c r="E4" s="2">
        <f>'26'!E29</f>
        <v>1000</v>
      </c>
      <c r="F4" s="2">
        <f>'26'!F29</f>
        <v>7610</v>
      </c>
      <c r="G4" s="2">
        <f>'26'!G29</f>
        <v>0</v>
      </c>
      <c r="H4" s="2">
        <f>'26'!H29</f>
        <v>780</v>
      </c>
      <c r="I4" s="2">
        <f>'26'!I29</f>
        <v>11</v>
      </c>
      <c r="J4" s="2">
        <f>'26'!J29</f>
        <v>14</v>
      </c>
      <c r="K4" s="2">
        <f>'26'!K29</f>
        <v>166</v>
      </c>
      <c r="L4" s="2">
        <f>'26'!L29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61724</v>
      </c>
      <c r="E4" s="2">
        <f>'27'!E29</f>
        <v>1000</v>
      </c>
      <c r="F4" s="2">
        <f>'27'!F29</f>
        <v>7610</v>
      </c>
      <c r="G4" s="2">
        <f>'27'!G29</f>
        <v>0</v>
      </c>
      <c r="H4" s="2">
        <f>'27'!H29</f>
        <v>780</v>
      </c>
      <c r="I4" s="2">
        <f>'27'!I29</f>
        <v>11</v>
      </c>
      <c r="J4" s="2">
        <f>'27'!J29</f>
        <v>14</v>
      </c>
      <c r="K4" s="2">
        <f>'27'!K29</f>
        <v>166</v>
      </c>
      <c r="L4" s="2">
        <f>'27'!L29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61724</v>
      </c>
      <c r="E4" s="2">
        <f>'28'!E29</f>
        <v>1000</v>
      </c>
      <c r="F4" s="2">
        <f>'28'!F29</f>
        <v>7610</v>
      </c>
      <c r="G4" s="2">
        <f>'28'!G29</f>
        <v>0</v>
      </c>
      <c r="H4" s="2">
        <f>'28'!H29</f>
        <v>780</v>
      </c>
      <c r="I4" s="2">
        <f>'28'!I29</f>
        <v>11</v>
      </c>
      <c r="J4" s="2">
        <f>'28'!J29</f>
        <v>14</v>
      </c>
      <c r="K4" s="2">
        <f>'28'!K29</f>
        <v>166</v>
      </c>
      <c r="L4" s="2">
        <f>'28'!L29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29" sqref="H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6" t="s">
        <v>39</v>
      </c>
      <c r="B29" s="57"/>
      <c r="C29" s="58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61724</v>
      </c>
      <c r="E4" s="2">
        <f>'29'!E29</f>
        <v>1000</v>
      </c>
      <c r="F4" s="2">
        <f>'29'!F29</f>
        <v>7610</v>
      </c>
      <c r="G4" s="2">
        <f>'29'!G29</f>
        <v>0</v>
      </c>
      <c r="H4" s="2">
        <f>'29'!H29</f>
        <v>780</v>
      </c>
      <c r="I4" s="2">
        <f>'29'!I29</f>
        <v>11</v>
      </c>
      <c r="J4" s="2">
        <f>'29'!J29</f>
        <v>14</v>
      </c>
      <c r="K4" s="2">
        <f>'29'!K29</f>
        <v>166</v>
      </c>
      <c r="L4" s="2">
        <f>'29'!L29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61724</v>
      </c>
      <c r="E4" s="2">
        <f>'30'!E29</f>
        <v>1000</v>
      </c>
      <c r="F4" s="2">
        <f>'30'!F29</f>
        <v>7610</v>
      </c>
      <c r="G4" s="2">
        <f>'30'!G29</f>
        <v>0</v>
      </c>
      <c r="H4" s="2">
        <f>'30'!H29</f>
        <v>780</v>
      </c>
      <c r="I4" s="2">
        <f>'30'!I29</f>
        <v>11</v>
      </c>
      <c r="J4" s="2">
        <f>'30'!J29</f>
        <v>14</v>
      </c>
      <c r="K4" s="2">
        <f>'30'!K29</f>
        <v>166</v>
      </c>
      <c r="L4" s="2">
        <f>'30'!L29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pane ySplit="6" topLeftCell="A19" activePane="bottomLeft" state="frozen"/>
      <selection pane="bottomLeft"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37168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37168</v>
      </c>
      <c r="N7" s="24">
        <f>D7+E7*20+F7*10+G7*9+H7*9+I7*191+J7*191+K7*182+L7*100</f>
        <v>37168</v>
      </c>
      <c r="O7" s="25">
        <f>M7*2.75%</f>
        <v>1022.12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95</v>
      </c>
      <c r="R7" s="24">
        <f>M7-(M7*2.75%)+I7*191+J7*191+K7*182+L7*100-Q7</f>
        <v>36050.879999999997</v>
      </c>
      <c r="S7" s="25">
        <f>M7*0.95%</f>
        <v>353.096</v>
      </c>
      <c r="T7" s="27">
        <f>S7-Q7</f>
        <v>258.096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992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69898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69898</v>
      </c>
      <c r="N9" s="24">
        <f t="shared" si="1"/>
        <v>69898</v>
      </c>
      <c r="O9" s="25">
        <f t="shared" si="2"/>
        <v>1922.1949999999999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416</v>
      </c>
      <c r="R9" s="24">
        <f t="shared" si="3"/>
        <v>67559.804999999993</v>
      </c>
      <c r="S9" s="25">
        <f t="shared" si="4"/>
        <v>664.03099999999995</v>
      </c>
      <c r="T9" s="27">
        <f t="shared" si="5"/>
        <v>248.03099999999995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15616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15616</v>
      </c>
      <c r="N10" s="24">
        <f t="shared" si="1"/>
        <v>18672</v>
      </c>
      <c r="O10" s="25">
        <f t="shared" si="2"/>
        <v>429.44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</v>
      </c>
      <c r="R10" s="24">
        <f t="shared" si="3"/>
        <v>18215.559999999998</v>
      </c>
      <c r="S10" s="25">
        <f t="shared" si="4"/>
        <v>148.352</v>
      </c>
      <c r="T10" s="27">
        <f t="shared" si="5"/>
        <v>121.352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23747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25747</v>
      </c>
      <c r="N11" s="24">
        <f t="shared" si="1"/>
        <v>50433</v>
      </c>
      <c r="O11" s="25">
        <f t="shared" si="2"/>
        <v>708.04250000000002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35</v>
      </c>
      <c r="R11" s="24">
        <f t="shared" si="3"/>
        <v>49689.957500000004</v>
      </c>
      <c r="S11" s="25">
        <f t="shared" si="4"/>
        <v>244.59649999999999</v>
      </c>
      <c r="T11" s="27">
        <f t="shared" si="5"/>
        <v>209.59649999999999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7056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7056</v>
      </c>
      <c r="N12" s="24">
        <f t="shared" si="1"/>
        <v>10696</v>
      </c>
      <c r="O12" s="25">
        <f t="shared" si="2"/>
        <v>194.04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32</v>
      </c>
      <c r="R12" s="24">
        <f t="shared" si="3"/>
        <v>10469.959999999999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26524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27279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27279</v>
      </c>
      <c r="N14" s="24">
        <f t="shared" si="1"/>
        <v>27470</v>
      </c>
      <c r="O14" s="25">
        <f t="shared" si="2"/>
        <v>750.17250000000001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150</v>
      </c>
      <c r="R14" s="24">
        <f t="shared" si="3"/>
        <v>26569.827499999999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82000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86090</v>
      </c>
      <c r="N15" s="24">
        <f t="shared" si="1"/>
        <v>91620</v>
      </c>
      <c r="O15" s="25">
        <f t="shared" si="2"/>
        <v>2367.4749999999999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300</v>
      </c>
      <c r="R15" s="24">
        <f t="shared" si="3"/>
        <v>88952.524999999994</v>
      </c>
      <c r="S15" s="25">
        <f t="shared" si="4"/>
        <v>817.85500000000002</v>
      </c>
      <c r="T15" s="27">
        <f t="shared" si="5"/>
        <v>517.85500000000002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103402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16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114742</v>
      </c>
      <c r="N16" s="24">
        <f t="shared" si="1"/>
        <v>128350</v>
      </c>
      <c r="O16" s="25">
        <f t="shared" si="2"/>
        <v>3155.4050000000002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445</v>
      </c>
      <c r="R16" s="24">
        <f t="shared" si="3"/>
        <v>124749.595</v>
      </c>
      <c r="S16" s="25">
        <f t="shared" si="4"/>
        <v>1090.049</v>
      </c>
      <c r="T16" s="27">
        <f t="shared" si="5"/>
        <v>645.04899999999998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13056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11308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11308</v>
      </c>
      <c r="N18" s="24">
        <f t="shared" si="1"/>
        <v>12263</v>
      </c>
      <c r="O18" s="25">
        <f t="shared" si="2"/>
        <v>310.97000000000003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11952.03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19534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20524</v>
      </c>
      <c r="N19" s="24">
        <f t="shared" si="1"/>
        <v>20524</v>
      </c>
      <c r="O19" s="25">
        <f t="shared" si="2"/>
        <v>564.41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102</v>
      </c>
      <c r="R19" s="24">
        <f t="shared" si="3"/>
        <v>19857.59</v>
      </c>
      <c r="S19" s="25">
        <f t="shared" si="4"/>
        <v>194.97800000000001</v>
      </c>
      <c r="T19" s="27">
        <f t="shared" si="5"/>
        <v>92.978000000000009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4622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4622</v>
      </c>
      <c r="N20" s="24">
        <f t="shared" si="1"/>
        <v>4622</v>
      </c>
      <c r="O20" s="25">
        <f t="shared" si="2"/>
        <v>127.105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58</v>
      </c>
      <c r="R20" s="24">
        <f t="shared" si="3"/>
        <v>4436.8950000000004</v>
      </c>
      <c r="S20" s="25">
        <f t="shared" si="4"/>
        <v>43.908999999999999</v>
      </c>
      <c r="T20" s="27">
        <f t="shared" si="5"/>
        <v>-14.091000000000001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31028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32278</v>
      </c>
      <c r="N21" s="24">
        <f t="shared" si="1"/>
        <v>32469</v>
      </c>
      <c r="O21" s="25">
        <f t="shared" si="2"/>
        <v>887.64499999999998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31561.355</v>
      </c>
      <c r="S21" s="25">
        <f t="shared" si="4"/>
        <v>306.64100000000002</v>
      </c>
      <c r="T21" s="27">
        <f t="shared" si="5"/>
        <v>286.64100000000002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32382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32382</v>
      </c>
      <c r="N22" s="24">
        <f t="shared" si="1"/>
        <v>32573</v>
      </c>
      <c r="O22" s="25">
        <f t="shared" si="2"/>
        <v>890.505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</v>
      </c>
      <c r="R22" s="24">
        <f t="shared" si="3"/>
        <v>31582.494999999999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77007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77007</v>
      </c>
      <c r="N24" s="24">
        <f t="shared" si="1"/>
        <v>80445</v>
      </c>
      <c r="O24" s="25">
        <f t="shared" si="2"/>
        <v>2117.6925000000001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319</v>
      </c>
      <c r="R24" s="24">
        <f t="shared" si="3"/>
        <v>78008.307499999995</v>
      </c>
      <c r="S24" s="25">
        <f t="shared" si="4"/>
        <v>731.56650000000002</v>
      </c>
      <c r="T24" s="27">
        <f t="shared" si="5"/>
        <v>412.56650000000002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23335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23335</v>
      </c>
      <c r="N26" s="24">
        <f t="shared" si="1"/>
        <v>23335</v>
      </c>
      <c r="O26" s="25">
        <f t="shared" si="2"/>
        <v>641.71249999999998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125</v>
      </c>
      <c r="R26" s="24">
        <f t="shared" si="3"/>
        <v>22568.287499999999</v>
      </c>
      <c r="S26" s="25">
        <f t="shared" si="4"/>
        <v>221.6825</v>
      </c>
      <c r="T26" s="27">
        <f t="shared" si="5"/>
        <v>96.682500000000005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605954</v>
      </c>
      <c r="E28" s="45">
        <f t="shared" si="6"/>
        <v>250</v>
      </c>
      <c r="F28" s="45">
        <f t="shared" ref="F28:T28" si="7">SUM(F7:F27)</f>
        <v>630</v>
      </c>
      <c r="G28" s="45">
        <f t="shared" si="7"/>
        <v>70</v>
      </c>
      <c r="H28" s="45">
        <f t="shared" si="7"/>
        <v>860</v>
      </c>
      <c r="I28" s="45">
        <f t="shared" si="7"/>
        <v>189</v>
      </c>
      <c r="J28" s="45">
        <f t="shared" si="7"/>
        <v>54</v>
      </c>
      <c r="K28" s="45">
        <f t="shared" si="7"/>
        <v>62</v>
      </c>
      <c r="L28" s="45">
        <f t="shared" si="7"/>
        <v>18</v>
      </c>
      <c r="M28" s="45">
        <f t="shared" si="7"/>
        <v>625624</v>
      </c>
      <c r="N28" s="45">
        <f t="shared" si="7"/>
        <v>685121</v>
      </c>
      <c r="O28" s="46">
        <f t="shared" si="7"/>
        <v>17204.66</v>
      </c>
      <c r="P28" s="45">
        <f t="shared" si="7"/>
        <v>0</v>
      </c>
      <c r="Q28" s="45">
        <f t="shared" si="7"/>
        <v>2381</v>
      </c>
      <c r="R28" s="45">
        <f t="shared" si="7"/>
        <v>665535.34</v>
      </c>
      <c r="S28" s="45">
        <f t="shared" si="7"/>
        <v>5943.427999999999</v>
      </c>
      <c r="T28" s="47">
        <f t="shared" si="7"/>
        <v>3562.4279999999999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69" t="s">
        <v>55</v>
      </c>
      <c r="E31" s="69">
        <f>E29*20+F29*10+G29*9+H29*9</f>
        <v>103120</v>
      </c>
      <c r="F31" s="69">
        <f>E31-(E31*3.75%)</f>
        <v>99253</v>
      </c>
      <c r="H31" s="70"/>
      <c r="I31" s="70"/>
      <c r="J31" s="70"/>
      <c r="K31" s="70"/>
      <c r="L31" s="70"/>
    </row>
    <row r="32" spans="1:20" x14ac:dyDescent="0.25">
      <c r="H32" s="70"/>
      <c r="I32" s="70"/>
      <c r="J32" s="70"/>
      <c r="K32" s="70"/>
      <c r="L32" s="70"/>
    </row>
    <row r="33" spans="6:12" x14ac:dyDescent="0.25">
      <c r="F33" s="70"/>
      <c r="G33" s="70"/>
      <c r="H33" s="70"/>
      <c r="I33" s="70"/>
      <c r="J33" s="70"/>
      <c r="K33" s="70"/>
      <c r="L33" s="70"/>
    </row>
    <row r="34" spans="6:12" x14ac:dyDescent="0.25">
      <c r="F34" s="70"/>
      <c r="G34" s="70"/>
      <c r="H34" s="70"/>
      <c r="I34" s="70"/>
      <c r="J34" s="70"/>
      <c r="K34" s="70"/>
      <c r="L34" s="70"/>
    </row>
    <row r="35" spans="6:12" x14ac:dyDescent="0.25">
      <c r="F35" s="70"/>
      <c r="G35" s="70"/>
      <c r="H35" s="70"/>
      <c r="I35" s="70"/>
      <c r="J35" s="70"/>
      <c r="K35" s="70"/>
      <c r="L35" s="70"/>
    </row>
    <row r="36" spans="6:12" x14ac:dyDescent="0.25">
      <c r="F36" s="70"/>
      <c r="G36" s="70"/>
      <c r="H36" s="70"/>
      <c r="I36" s="70"/>
      <c r="J36" s="70"/>
      <c r="K36" s="70"/>
      <c r="L36" s="70"/>
    </row>
    <row r="37" spans="6:12" x14ac:dyDescent="0.25">
      <c r="F37" s="70"/>
      <c r="G37" s="70"/>
      <c r="H37" s="70"/>
      <c r="I37" s="70"/>
      <c r="J37" s="70"/>
      <c r="K37" s="70"/>
      <c r="L37" s="70"/>
    </row>
    <row r="38" spans="6:12" x14ac:dyDescent="0.25">
      <c r="F38" s="70"/>
      <c r="G38" s="70"/>
      <c r="H38" s="70"/>
      <c r="I38" s="70"/>
      <c r="J38" s="70"/>
      <c r="K38" s="70"/>
      <c r="L38" s="7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54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10896</v>
      </c>
      <c r="N9" s="24">
        <f t="shared" si="1"/>
        <v>10896</v>
      </c>
      <c r="O9" s="25">
        <f t="shared" si="2"/>
        <v>299.64</v>
      </c>
      <c r="P9" s="26"/>
      <c r="Q9" s="26">
        <v>96</v>
      </c>
      <c r="R9" s="24">
        <f t="shared" si="3"/>
        <v>10500.36</v>
      </c>
      <c r="S9" s="25">
        <f t="shared" si="4"/>
        <v>103.512</v>
      </c>
      <c r="T9" s="27">
        <f t="shared" si="5"/>
        <v>7.5120000000000005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143969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143969</v>
      </c>
      <c r="N28" s="45">
        <f t="shared" si="7"/>
        <v>154574</v>
      </c>
      <c r="O28" s="46">
        <f t="shared" si="7"/>
        <v>3959.1474999999996</v>
      </c>
      <c r="P28" s="45">
        <f t="shared" si="7"/>
        <v>0</v>
      </c>
      <c r="Q28" s="45">
        <f t="shared" si="7"/>
        <v>660</v>
      </c>
      <c r="R28" s="45">
        <f t="shared" si="7"/>
        <v>149954.85250000001</v>
      </c>
      <c r="S28" s="45">
        <f t="shared" si="7"/>
        <v>1367.7054999999998</v>
      </c>
      <c r="T28" s="47">
        <f t="shared" si="7"/>
        <v>707.70549999999992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61724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61724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61724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61724</v>
      </c>
      <c r="E4" s="2">
        <f>'7'!E29</f>
        <v>1000</v>
      </c>
      <c r="F4" s="2">
        <f>'7'!F29</f>
        <v>7610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166</v>
      </c>
      <c r="L4" s="2">
        <f>'7'!L29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61724</v>
      </c>
      <c r="E4" s="2">
        <f>'8'!E29</f>
        <v>1000</v>
      </c>
      <c r="F4" s="2">
        <f>'8'!F29</f>
        <v>7610</v>
      </c>
      <c r="G4" s="2">
        <f>'8'!G29</f>
        <v>0</v>
      </c>
      <c r="H4" s="2">
        <f>'8'!H29</f>
        <v>780</v>
      </c>
      <c r="I4" s="2">
        <f>'8'!I29</f>
        <v>11</v>
      </c>
      <c r="J4" s="2">
        <f>'8'!J29</f>
        <v>14</v>
      </c>
      <c r="K4" s="2">
        <f>'8'!K29</f>
        <v>166</v>
      </c>
      <c r="L4" s="2">
        <f>'8'!L29</f>
        <v>17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61724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2021-11-04T14:02:36Z</dcterms:modified>
</cp:coreProperties>
</file>