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B12" i="47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P29" i="50"/>
  <c r="M29" i="50"/>
  <c r="L29" i="50"/>
  <c r="K29" i="50"/>
  <c r="J29" i="50"/>
  <c r="I29" i="50"/>
  <c r="H29" i="50"/>
  <c r="G29" i="50"/>
  <c r="F29" i="50"/>
  <c r="E29" i="50"/>
  <c r="D29" i="50"/>
  <c r="B15" i="47" l="1"/>
  <c r="H11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Robiul+Ankur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<sst xmlns="http://schemas.openxmlformats.org/spreadsheetml/2006/main" count="330" uniqueCount="178">
  <si>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</si>
  <si>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</si>
  <si>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</si>
  <si>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</si>
  <si>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</si>
  <si>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</si>
  <si>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</si>
  <si>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</si>
  <si>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</si>
  <si>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</si>
  <si>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</si>
  <si>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</si>
  <si>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</si>
  <si>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</si>
  <si>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</si>
  <si>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</si>
  <si>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</si>
  <si>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</si>
  <si>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</si>
  <si>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</si>
  <si>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</si>
  <si>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</si>
  <si>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</si>
  <si>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</si>
  <si>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</si>
  <si>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</si>
  <si>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</si>
  <si>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</si>
  <si>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</si>
  <si>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</si>
  <si>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</si>
  <si>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</si>
  <si>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</si>
  <si>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</si>
  <si>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</si>
  <si>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</si>
  <si>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</si>
  <si>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</si>
  <si>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</si>
  <si>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</si>
  <si>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</si>
  <si>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</si>
  <si>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</si>
  <si>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</si>
  <si>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</si>
  <si>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</si>
  <si>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</si>
  <si>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</si>
  <si>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</si>
  <si>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</si>
  <si>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</si>
  <si>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</si>
  <si>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</si>
  <si>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</si>
  <si>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</si>
  <si>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</si>
  <si>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</si>
  <si>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</si>
  <si>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</si>
  <si>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</si>
  <si>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</si>
  <si>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</si>
  <si>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</si>
  <si>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</si>
  <si>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</si>
  <si>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</si>
  <si>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</si>
  <si>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</si>
  <si>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</si>
  <si>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</si>
  <si>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</si>
  <si>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</si>
  <si>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</si>
  <si>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</si>
  <si>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</si>
  <si>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</si>
  <si>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</si>
  <si>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</si>
  <si>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</si>
  <si>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</si>
  <si>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</si>
  <si>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</si>
  <si>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</si>
  <si>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</si>
  <si>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</si>
  <si>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</si>
  <si>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</si>
  <si>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</si>
  <si>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</si>
  <si>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</si>
  <si>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</si>
  <si>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</si>
  <si>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</si>
  <si>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</si>
  <si>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</si>
  <si>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</si>
  <si>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</si>
  <si>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</si>
  <si>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</si>
  <si>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</si>
  <si>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</si>
  <si>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</si>
  <si>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</si>
  <si>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</si>
  <si>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</si>
  <si>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</si>
  <si>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</si>
  <si>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</si>
  <si>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</si>
  <si>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</si>
  <si>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</si>
  <si>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</si>
  <si>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</si>
  <si>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</si>
  <si>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</si>
  <si>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</si>
  <si>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</si>
  <si>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</si>
  <si>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</si>
  <si>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</si>
  <si>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</si>
  <si>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</si>
  <si>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</si>
  <si>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</si>
  <si>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</si>
  <si>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</si>
  <si>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</si>
  <si>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</si>
  <si>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</si>
  <si>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</si>
  <si>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</si>
  <si>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</si>
  <si>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</si>
  <si>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</si>
  <si>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</si>
  <si>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</si>
  <si>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</si>
  <si>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</si>
  <si>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</si>
  <si>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</si>
  <si>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</si>
  <si>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</si>
  <si>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</si>
  <si>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</si>
  <si>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</si>
  <si>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</si>
  <si>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</si>
  <si>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</si>
  <si>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</si>
  <si>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</si>
  <si>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</si>
  <si>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</si>
  <si>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</si>
  <si>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</si>
  <si>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</si>
  <si>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</si>
  <si>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</si>
  <si>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</si>
  <si>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</si>
  <si>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</si>
  <si>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</si>
  <si>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</si>
  <si>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</si>
  <si>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</si>
  <si>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</si>
  <si>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</si>
  <si>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</si>
  <si>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</si>
  <si>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</si>
  <si>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</si>
  <si>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</si>
  <si>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</si>
  <si>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Date :10-05-2021</t>
  </si>
  <si>
    <t>10.05.2021</t>
  </si>
  <si>
    <t>Date:12.05.2021</t>
  </si>
  <si>
    <t>Date:11.05.2021</t>
  </si>
  <si>
    <t>11.05.2021</t>
  </si>
  <si>
    <t>BL Company  Due(+)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</si>
</sst>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</row>
    <row r="2" spans="1:25" ht="18" x14ac:dyDescent="0.25">
      <c r="A2" s="333" t="s">
        <v>17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</row>
    <row r="3" spans="1:25" s="99" customFormat="1" ht="16.5" thickBot="1" x14ac:dyDescent="0.3">
      <c r="A3" s="344" t="s">
        <v>159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100"/>
      <c r="U3" s="101"/>
      <c r="V3" s="101"/>
      <c r="W3" s="101"/>
      <c r="X3" s="101"/>
      <c r="Y3" s="102"/>
    </row>
    <row r="4" spans="1:25" s="102" customFormat="1" x14ac:dyDescent="0.25">
      <c r="A4" s="334" t="s">
        <v>18</v>
      </c>
      <c r="B4" s="336" t="s">
        <v>19</v>
      </c>
      <c r="C4" s="336" t="s">
        <v>20</v>
      </c>
      <c r="D4" s="338" t="s">
        <v>21</v>
      </c>
      <c r="E4" s="338" t="s">
        <v>22</v>
      </c>
      <c r="F4" s="338" t="s">
        <v>23</v>
      </c>
      <c r="G4" s="338" t="s">
        <v>24</v>
      </c>
      <c r="H4" s="338" t="s">
        <v>25</v>
      </c>
      <c r="I4" s="338" t="s">
        <v>26</v>
      </c>
      <c r="J4" s="338" t="s">
        <v>27</v>
      </c>
      <c r="K4" s="347" t="s">
        <v>28</v>
      </c>
      <c r="L4" s="340" t="s">
        <v>29</v>
      </c>
      <c r="M4" s="349" t="s">
        <v>30</v>
      </c>
      <c r="N4" s="351" t="s">
        <v>9</v>
      </c>
      <c r="O4" s="353" t="s">
        <v>31</v>
      </c>
      <c r="P4" s="340" t="s">
        <v>124</v>
      </c>
      <c r="Q4" s="342" t="s">
        <v>125</v>
      </c>
      <c r="R4" s="303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35"/>
      <c r="B5" s="337"/>
      <c r="C5" s="337"/>
      <c r="D5" s="339"/>
      <c r="E5" s="339"/>
      <c r="F5" s="339"/>
      <c r="G5" s="339"/>
      <c r="H5" s="339"/>
      <c r="I5" s="339"/>
      <c r="J5" s="339"/>
      <c r="K5" s="348"/>
      <c r="L5" s="341"/>
      <c r="M5" s="350"/>
      <c r="N5" s="352"/>
      <c r="O5" s="354"/>
      <c r="P5" s="341"/>
      <c r="Q5" s="343"/>
      <c r="R5" s="304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2" t="s">
        <v>160</v>
      </c>
      <c r="B6" s="313"/>
      <c r="C6" s="314">
        <v>380</v>
      </c>
      <c r="D6" s="314"/>
      <c r="E6" s="314"/>
      <c r="F6" s="314"/>
      <c r="G6" s="314">
        <v>1984</v>
      </c>
      <c r="H6" s="314"/>
      <c r="I6" s="314"/>
      <c r="J6" s="314"/>
      <c r="K6" s="314"/>
      <c r="L6" s="314"/>
      <c r="M6" s="314"/>
      <c r="N6" s="314"/>
      <c r="O6" s="314"/>
      <c r="P6" s="314"/>
      <c r="Q6" s="315"/>
      <c r="R6" s="305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2" t="s">
        <v>161</v>
      </c>
      <c r="B7" s="313"/>
      <c r="C7" s="314"/>
      <c r="D7" s="314"/>
      <c r="E7" s="314"/>
      <c r="F7" s="314"/>
      <c r="G7" s="314">
        <v>2026</v>
      </c>
      <c r="H7" s="314"/>
      <c r="I7" s="314"/>
      <c r="J7" s="314"/>
      <c r="K7" s="314"/>
      <c r="L7" s="314"/>
      <c r="M7" s="314"/>
      <c r="N7" s="314"/>
      <c r="O7" s="314"/>
      <c r="P7" s="314"/>
      <c r="Q7" s="315"/>
      <c r="R7" s="305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2" t="s">
        <v>167</v>
      </c>
      <c r="B8" s="316"/>
      <c r="C8" s="317"/>
      <c r="D8" s="317"/>
      <c r="E8" s="317"/>
      <c r="F8" s="317"/>
      <c r="G8" s="317">
        <v>1947</v>
      </c>
      <c r="H8" s="317"/>
      <c r="I8" s="317"/>
      <c r="J8" s="317"/>
      <c r="K8" s="317"/>
      <c r="L8" s="318"/>
      <c r="M8" s="317"/>
      <c r="N8" s="317"/>
      <c r="O8" s="317"/>
      <c r="P8" s="317"/>
      <c r="Q8" s="319"/>
      <c r="R8" s="305">
        <f t="shared" ref="R8:R36" si="0">SUM(B8:Q8)</f>
        <v>1947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2" t="s">
        <v>168</v>
      </c>
      <c r="B9" s="316"/>
      <c r="C9" s="317"/>
      <c r="D9" s="317"/>
      <c r="E9" s="317"/>
      <c r="F9" s="317"/>
      <c r="G9" s="317">
        <v>2079</v>
      </c>
      <c r="H9" s="317"/>
      <c r="I9" s="317"/>
      <c r="J9" s="317"/>
      <c r="K9" s="317"/>
      <c r="L9" s="317"/>
      <c r="M9" s="317"/>
      <c r="N9" s="317"/>
      <c r="O9" s="317"/>
      <c r="P9" s="317"/>
      <c r="Q9" s="319"/>
      <c r="R9" s="305">
        <f t="shared" si="0"/>
        <v>2079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2" t="s">
        <v>169</v>
      </c>
      <c r="B10" s="316"/>
      <c r="C10" s="317">
        <v>400</v>
      </c>
      <c r="D10" s="317"/>
      <c r="E10" s="317"/>
      <c r="F10" s="317"/>
      <c r="G10" s="317">
        <v>2050</v>
      </c>
      <c r="H10" s="317"/>
      <c r="I10" s="317"/>
      <c r="J10" s="317"/>
      <c r="K10" s="317"/>
      <c r="L10" s="317"/>
      <c r="M10" s="317"/>
      <c r="N10" s="317"/>
      <c r="O10" s="317"/>
      <c r="P10" s="317"/>
      <c r="Q10" s="319"/>
      <c r="R10" s="305">
        <f>SUM(B10:Q10)</f>
        <v>2450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2" t="s">
        <v>170</v>
      </c>
      <c r="B11" s="316"/>
      <c r="C11" s="317"/>
      <c r="D11" s="317"/>
      <c r="E11" s="317"/>
      <c r="F11" s="317"/>
      <c r="G11" s="317">
        <v>2156</v>
      </c>
      <c r="H11" s="317"/>
      <c r="I11" s="317"/>
      <c r="J11" s="317"/>
      <c r="K11" s="317"/>
      <c r="L11" s="317"/>
      <c r="M11" s="317"/>
      <c r="N11" s="317"/>
      <c r="O11" s="317"/>
      <c r="P11" s="317"/>
      <c r="Q11" s="319"/>
      <c r="R11" s="305">
        <f t="shared" si="0"/>
        <v>2156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2" t="s">
        <v>171</v>
      </c>
      <c r="B12" s="316"/>
      <c r="C12" s="317"/>
      <c r="D12" s="317"/>
      <c r="E12" s="317"/>
      <c r="F12" s="317"/>
      <c r="G12" s="317">
        <v>2347</v>
      </c>
      <c r="H12" s="317"/>
      <c r="I12" s="317"/>
      <c r="J12" s="317"/>
      <c r="K12" s="317"/>
      <c r="L12" s="317"/>
      <c r="M12" s="317"/>
      <c r="N12" s="317"/>
      <c r="O12" s="317"/>
      <c r="P12" s="317"/>
      <c r="Q12" s="319"/>
      <c r="R12" s="305">
        <f t="shared" si="0"/>
        <v>2347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2" t="s">
        <v>173</v>
      </c>
      <c r="B13" s="316"/>
      <c r="C13" s="317">
        <v>780</v>
      </c>
      <c r="D13" s="317"/>
      <c r="E13" s="317"/>
      <c r="F13" s="317"/>
      <c r="G13" s="317">
        <v>2773</v>
      </c>
      <c r="H13" s="317"/>
      <c r="I13" s="317"/>
      <c r="J13" s="317"/>
      <c r="K13" s="317"/>
      <c r="L13" s="317"/>
      <c r="M13" s="317"/>
      <c r="N13" s="317"/>
      <c r="O13" s="317"/>
      <c r="P13" s="317"/>
      <c r="Q13" s="319"/>
      <c r="R13" s="305">
        <f t="shared" si="0"/>
        <v>3553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2" t="s">
        <v>176</v>
      </c>
      <c r="B14" s="316"/>
      <c r="C14" s="317"/>
      <c r="D14" s="317"/>
      <c r="E14" s="317"/>
      <c r="F14" s="317"/>
      <c r="G14" s="317">
        <v>3528</v>
      </c>
      <c r="H14" s="317"/>
      <c r="I14" s="317"/>
      <c r="J14" s="317"/>
      <c r="K14" s="317"/>
      <c r="L14" s="317"/>
      <c r="M14" s="317"/>
      <c r="N14" s="317"/>
      <c r="O14" s="317"/>
      <c r="P14" s="317"/>
      <c r="Q14" s="319"/>
      <c r="R14" s="305">
        <f t="shared" si="0"/>
        <v>3528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2"/>
      <c r="B15" s="316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7"/>
      <c r="N15" s="317"/>
      <c r="O15" s="317"/>
      <c r="P15" s="317"/>
      <c r="Q15" s="319"/>
      <c r="R15" s="305">
        <f t="shared" si="0"/>
        <v>0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2"/>
      <c r="B16" s="316"/>
      <c r="C16" s="317"/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17"/>
      <c r="O16" s="317"/>
      <c r="P16" s="317"/>
      <c r="Q16" s="319"/>
      <c r="R16" s="305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2"/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9"/>
      <c r="N17" s="317"/>
      <c r="O17" s="319"/>
      <c r="P17" s="319"/>
      <c r="Q17" s="319"/>
      <c r="R17" s="305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2"/>
      <c r="B18" s="316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9"/>
      <c r="N18" s="317"/>
      <c r="O18" s="319"/>
      <c r="P18" s="319"/>
      <c r="Q18" s="319"/>
      <c r="R18" s="305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2"/>
      <c r="B19" s="316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9"/>
      <c r="N19" s="317"/>
      <c r="O19" s="319"/>
      <c r="P19" s="319"/>
      <c r="Q19" s="319"/>
      <c r="R19" s="305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2"/>
      <c r="B20" s="316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9"/>
      <c r="R20" s="305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2"/>
      <c r="B21" s="316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9"/>
      <c r="R21" s="305">
        <f t="shared" si="0"/>
        <v>0</v>
      </c>
      <c r="S21" s="107"/>
      <c r="T21" s="69"/>
    </row>
    <row r="22" spans="1:24" s="106" customFormat="1" x14ac:dyDescent="0.25">
      <c r="A22" s="312"/>
      <c r="B22" s="316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9"/>
      <c r="R22" s="305">
        <f>SUM(B22:Q22)</f>
        <v>0</v>
      </c>
      <c r="S22" s="107"/>
      <c r="T22" s="69"/>
    </row>
    <row r="23" spans="1:24" s="108" customFormat="1" x14ac:dyDescent="0.25">
      <c r="A23" s="312"/>
      <c r="B23" s="316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9"/>
      <c r="R23" s="305">
        <f>SUM(B23:Q23)</f>
        <v>0</v>
      </c>
      <c r="S23" s="111"/>
      <c r="T23" s="69"/>
    </row>
    <row r="24" spans="1:24" s="106" customFormat="1" x14ac:dyDescent="0.25">
      <c r="A24" s="312"/>
      <c r="B24" s="316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9"/>
      <c r="R24" s="305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2"/>
      <c r="B25" s="316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9"/>
      <c r="R25" s="305">
        <f>SUM(B25:Q25)</f>
        <v>0</v>
      </c>
      <c r="S25" s="111"/>
      <c r="T25" s="69"/>
    </row>
    <row r="26" spans="1:24" s="106" customFormat="1" x14ac:dyDescent="0.25">
      <c r="A26" s="312"/>
      <c r="B26" s="316"/>
      <c r="C26" s="317"/>
      <c r="D26" s="317"/>
      <c r="E26" s="317"/>
      <c r="F26" s="317"/>
      <c r="G26" s="317"/>
      <c r="H26" s="317"/>
      <c r="I26" s="317"/>
      <c r="J26" s="317"/>
      <c r="K26" s="317"/>
      <c r="L26" s="317"/>
      <c r="M26" s="317"/>
      <c r="N26" s="317"/>
      <c r="O26" s="317"/>
      <c r="P26" s="317"/>
      <c r="Q26" s="319"/>
      <c r="R26" s="305">
        <f>SUM(B26:Q26)</f>
        <v>0</v>
      </c>
      <c r="S26" s="107"/>
      <c r="T26" s="69"/>
    </row>
    <row r="27" spans="1:24" s="106" customFormat="1" x14ac:dyDescent="0.25">
      <c r="A27" s="317"/>
      <c r="B27" s="316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9"/>
      <c r="R27" s="305">
        <f t="shared" si="0"/>
        <v>0</v>
      </c>
      <c r="S27" s="107"/>
      <c r="T27" s="69"/>
    </row>
    <row r="28" spans="1:24" s="106" customFormat="1" x14ac:dyDescent="0.25">
      <c r="A28" s="317"/>
      <c r="B28" s="316"/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  <c r="N28" s="317"/>
      <c r="O28" s="317"/>
      <c r="P28" s="317"/>
      <c r="Q28" s="319"/>
      <c r="R28" s="305">
        <f>SUM(B28:Q28)</f>
        <v>0</v>
      </c>
      <c r="S28" s="107"/>
      <c r="T28" s="69"/>
      <c r="U28" s="113"/>
      <c r="V28" s="113"/>
    </row>
    <row r="29" spans="1:24" s="106" customFormat="1" x14ac:dyDescent="0.25">
      <c r="A29" s="317"/>
      <c r="B29" s="316"/>
      <c r="C29" s="317"/>
      <c r="D29" s="317"/>
      <c r="E29" s="317"/>
      <c r="F29" s="317"/>
      <c r="G29" s="317"/>
      <c r="H29" s="317"/>
      <c r="I29" s="317"/>
      <c r="J29" s="317"/>
      <c r="K29" s="317"/>
      <c r="L29" s="317"/>
      <c r="M29" s="317"/>
      <c r="N29" s="317"/>
      <c r="O29" s="317"/>
      <c r="P29" s="317"/>
      <c r="Q29" s="319"/>
      <c r="R29" s="305">
        <f>SUM(B29:Q29)</f>
        <v>0</v>
      </c>
      <c r="S29" s="107"/>
      <c r="T29" s="113"/>
      <c r="U29" s="114"/>
      <c r="V29" s="114"/>
    </row>
    <row r="30" spans="1:24" s="106" customFormat="1" x14ac:dyDescent="0.25">
      <c r="A30" s="317"/>
      <c r="B30" s="316"/>
      <c r="C30" s="317"/>
      <c r="D30" s="317"/>
      <c r="E30" s="317"/>
      <c r="F30" s="317"/>
      <c r="G30" s="317"/>
      <c r="H30" s="317"/>
      <c r="I30" s="317"/>
      <c r="J30" s="317"/>
      <c r="K30" s="317"/>
      <c r="L30" s="317"/>
      <c r="M30" s="317"/>
      <c r="N30" s="317"/>
      <c r="O30" s="317"/>
      <c r="P30" s="317"/>
      <c r="Q30" s="319"/>
      <c r="R30" s="305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7"/>
      <c r="B31" s="316"/>
      <c r="C31" s="317"/>
      <c r="D31" s="317"/>
      <c r="E31" s="317"/>
      <c r="F31" s="317"/>
      <c r="G31" s="317"/>
      <c r="H31" s="320"/>
      <c r="I31" s="317"/>
      <c r="J31" s="317"/>
      <c r="K31" s="317"/>
      <c r="L31" s="317"/>
      <c r="M31" s="317"/>
      <c r="N31" s="317"/>
      <c r="O31" s="317"/>
      <c r="P31" s="317"/>
      <c r="Q31" s="319"/>
      <c r="R31" s="305">
        <f t="shared" si="0"/>
        <v>0</v>
      </c>
      <c r="S31" s="107"/>
    </row>
    <row r="32" spans="1:24" s="108" customFormat="1" x14ac:dyDescent="0.25">
      <c r="A32" s="317"/>
      <c r="B32" s="316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7"/>
      <c r="N32" s="317"/>
      <c r="O32" s="317"/>
      <c r="P32" s="317"/>
      <c r="Q32" s="319"/>
      <c r="R32" s="305">
        <f t="shared" si="0"/>
        <v>0</v>
      </c>
      <c r="S32" s="111"/>
    </row>
    <row r="33" spans="1:19" s="106" customFormat="1" x14ac:dyDescent="0.25">
      <c r="A33" s="317"/>
      <c r="B33" s="316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9"/>
      <c r="R33" s="305">
        <f t="shared" si="0"/>
        <v>0</v>
      </c>
      <c r="S33" s="107"/>
    </row>
    <row r="34" spans="1:19" s="106" customFormat="1" x14ac:dyDescent="0.25">
      <c r="A34" s="317"/>
      <c r="B34" s="316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9"/>
      <c r="R34" s="305">
        <f t="shared" si="0"/>
        <v>0</v>
      </c>
      <c r="S34" s="107"/>
    </row>
    <row r="35" spans="1:19" s="106" customFormat="1" x14ac:dyDescent="0.25">
      <c r="A35" s="317"/>
      <c r="B35" s="316"/>
      <c r="C35" s="317"/>
      <c r="D35" s="317"/>
      <c r="E35" s="317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7"/>
      <c r="Q35" s="319"/>
      <c r="R35" s="305">
        <f>SUM(B35:Q35)</f>
        <v>0</v>
      </c>
      <c r="S35" s="107"/>
    </row>
    <row r="36" spans="1:19" s="106" customFormat="1" ht="15.75" thickBot="1" x14ac:dyDescent="0.3">
      <c r="A36" s="317"/>
      <c r="B36" s="321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2"/>
      <c r="N36" s="322"/>
      <c r="O36" s="322"/>
      <c r="P36" s="322"/>
      <c r="Q36" s="323"/>
      <c r="R36" s="306">
        <f t="shared" si="0"/>
        <v>0</v>
      </c>
      <c r="S36" s="107"/>
    </row>
    <row r="37" spans="1:19" s="115" customFormat="1" ht="15.75" thickBot="1" x14ac:dyDescent="0.3">
      <c r="A37" s="307" t="s">
        <v>35</v>
      </c>
      <c r="B37" s="308">
        <f>SUM(B6:B36)</f>
        <v>0</v>
      </c>
      <c r="C37" s="309">
        <f t="shared" ref="C37:Q37" si="1">SUM(C6:C36)</f>
        <v>1560</v>
      </c>
      <c r="D37" s="309">
        <f t="shared" si="1"/>
        <v>0</v>
      </c>
      <c r="E37" s="309">
        <f t="shared" si="1"/>
        <v>0</v>
      </c>
      <c r="F37" s="309">
        <f t="shared" si="1"/>
        <v>0</v>
      </c>
      <c r="G37" s="309">
        <f t="shared" si="1"/>
        <v>20890</v>
      </c>
      <c r="H37" s="309">
        <f t="shared" si="1"/>
        <v>0</v>
      </c>
      <c r="I37" s="309">
        <f t="shared" si="1"/>
        <v>0</v>
      </c>
      <c r="J37" s="309">
        <f t="shared" si="1"/>
        <v>0</v>
      </c>
      <c r="K37" s="309">
        <f t="shared" si="1"/>
        <v>0</v>
      </c>
      <c r="L37" s="309">
        <f t="shared" si="1"/>
        <v>0</v>
      </c>
      <c r="M37" s="309">
        <f t="shared" si="1"/>
        <v>0</v>
      </c>
      <c r="N37" s="309">
        <f t="shared" si="1"/>
        <v>0</v>
      </c>
      <c r="O37" s="309">
        <f t="shared" si="1"/>
        <v>0</v>
      </c>
      <c r="P37" s="309">
        <f>SUM(P6:P36)</f>
        <v>0</v>
      </c>
      <c r="Q37" s="310">
        <f t="shared" si="1"/>
        <v>0</v>
      </c>
      <c r="R37" s="311">
        <f>SUM(R6:R36)</f>
        <v>22450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4" sqref="D14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41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160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161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167</v>
      </c>
      <c r="B8" s="58">
        <v>281000</v>
      </c>
      <c r="C8" s="59">
        <v>350000</v>
      </c>
      <c r="D8" s="45">
        <f t="shared" si="0"/>
        <v>22250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168</v>
      </c>
      <c r="B9" s="58">
        <v>285000</v>
      </c>
      <c r="C9" s="59">
        <v>300000</v>
      </c>
      <c r="D9" s="45">
        <f t="shared" si="0"/>
        <v>7250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169</v>
      </c>
      <c r="B10" s="58">
        <v>221000</v>
      </c>
      <c r="C10" s="65">
        <v>200000</v>
      </c>
      <c r="D10" s="45">
        <f>D9+B10-C10</f>
        <v>28250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170</v>
      </c>
      <c r="B11" s="62">
        <v>0</v>
      </c>
      <c r="C11" s="65">
        <v>0</v>
      </c>
      <c r="D11" s="45">
        <f t="shared" si="0"/>
        <v>28250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171</v>
      </c>
      <c r="B12" s="62">
        <v>1000000</v>
      </c>
      <c r="C12" s="59">
        <v>1000000</v>
      </c>
      <c r="D12" s="45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173</v>
      </c>
      <c r="B13" s="64">
        <v>0</v>
      </c>
      <c r="C13" s="65">
        <v>0</v>
      </c>
      <c r="D13" s="50">
        <f t="shared" si="0"/>
        <v>28250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176</v>
      </c>
      <c r="B14" s="65">
        <v>1000000</v>
      </c>
      <c r="C14" s="65">
        <v>1000000</v>
      </c>
      <c r="D14" s="45">
        <f>D13+B14-C14</f>
        <v>28250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28250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28250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28250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28250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28250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28250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28250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28250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28250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28250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28250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28250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28250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28250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28250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28250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28250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28250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28250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28250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28250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28250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28250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28250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28250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28250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28250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28250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28250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28250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28250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28250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28250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28250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28250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28250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28250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28250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28250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28250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28250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28250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28250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28250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28250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28250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28250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28250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28250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28250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28250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28250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28250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28250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28250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28250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28250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28250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28250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28250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28250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28250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28250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28250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28250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28250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28250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28250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3478250</v>
      </c>
      <c r="C83" s="46">
        <f>SUM(C4:C77)</f>
        <v>3450000</v>
      </c>
      <c r="D83" s="82">
        <f>D82</f>
        <v>28250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E15"/>
    </sheetView>
  </sheetViews>
  <sheetFormatPr defaultRowHeight="15" x14ac:dyDescent="0.25"/>
  <cols>
    <col min="1" max="1" width="39.425781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9" t="s">
        <v>6</v>
      </c>
      <c r="B1" s="360"/>
      <c r="C1" s="360"/>
      <c r="D1" s="360"/>
      <c r="E1" s="361"/>
      <c r="G1" s="21"/>
      <c r="H1" s="122"/>
      <c r="I1" s="122"/>
    </row>
    <row r="2" spans="1:13" ht="21.75" x14ac:dyDescent="0.25">
      <c r="A2" s="362" t="s">
        <v>175</v>
      </c>
      <c r="B2" s="363"/>
      <c r="C2" s="363"/>
      <c r="D2" s="363"/>
      <c r="E2" s="364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5" t="s">
        <v>87</v>
      </c>
      <c r="K4" s="366"/>
      <c r="L4" s="367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1979967.925</v>
      </c>
      <c r="F5" s="4"/>
      <c r="J5" s="126" t="s">
        <v>12</v>
      </c>
      <c r="K5" s="165" t="s">
        <v>88</v>
      </c>
      <c r="L5" s="165" t="s">
        <v>40</v>
      </c>
    </row>
    <row r="6" spans="1:13" ht="21.75" x14ac:dyDescent="0.25">
      <c r="A6" s="86" t="s">
        <v>37</v>
      </c>
      <c r="B6" s="30">
        <v>36883.925000000003</v>
      </c>
      <c r="C6" s="37"/>
      <c r="D6" s="29" t="s">
        <v>4</v>
      </c>
      <c r="E6" s="87">
        <v>28250</v>
      </c>
      <c r="F6" s="3"/>
      <c r="J6" s="126" t="s">
        <v>89</v>
      </c>
      <c r="K6" s="165" t="s">
        <v>90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612326</v>
      </c>
      <c r="F7" s="3"/>
      <c r="J7" s="126" t="s">
        <v>91</v>
      </c>
      <c r="K7" s="165" t="s">
        <v>92</v>
      </c>
      <c r="L7" s="165">
        <v>7300</v>
      </c>
    </row>
    <row r="8" spans="1:13" ht="21.75" x14ac:dyDescent="0.25">
      <c r="A8" s="86" t="s">
        <v>38</v>
      </c>
      <c r="B8" s="30">
        <v>21850</v>
      </c>
      <c r="C8" s="37"/>
      <c r="D8" s="29" t="s">
        <v>2</v>
      </c>
      <c r="E8" s="89">
        <v>292494</v>
      </c>
      <c r="F8" s="3"/>
      <c r="J8" s="132" t="s">
        <v>167</v>
      </c>
      <c r="K8" s="167" t="s">
        <v>93</v>
      </c>
      <c r="L8" s="167">
        <v>500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177</v>
      </c>
      <c r="E9" s="166">
        <v>101996</v>
      </c>
      <c r="F9" s="22"/>
      <c r="J9" s="329" t="s">
        <v>170</v>
      </c>
      <c r="K9" s="330" t="s">
        <v>97</v>
      </c>
      <c r="L9" s="331">
        <v>19002</v>
      </c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94</v>
      </c>
      <c r="K10" s="165" t="s">
        <v>93</v>
      </c>
      <c r="L10" s="167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>
        <v>1000000</v>
      </c>
      <c r="F11" s="123"/>
      <c r="G11" s="124"/>
      <c r="H11" s="23">
        <f>B15-E15</f>
        <v>0</v>
      </c>
      <c r="I11" s="124"/>
      <c r="J11" s="126" t="s">
        <v>95</v>
      </c>
      <c r="K11" s="165" t="s">
        <v>93</v>
      </c>
      <c r="L11" s="167"/>
      <c r="M11" s="20">
        <v>410</v>
      </c>
    </row>
    <row r="12" spans="1:13" ht="21.75" x14ac:dyDescent="0.25">
      <c r="A12" s="90" t="s">
        <v>36</v>
      </c>
      <c r="B12" s="38">
        <f>B6-B8</f>
        <v>15033.925000000003</v>
      </c>
      <c r="C12" s="37"/>
      <c r="D12" s="29" t="s">
        <v>16</v>
      </c>
      <c r="E12" s="89"/>
      <c r="F12" s="22"/>
      <c r="J12" s="126" t="s">
        <v>123</v>
      </c>
      <c r="K12" s="165" t="s">
        <v>141</v>
      </c>
      <c r="L12" s="167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126</v>
      </c>
      <c r="K13" s="165" t="s">
        <v>93</v>
      </c>
      <c r="L13" s="167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96</v>
      </c>
      <c r="K14" s="167" t="s">
        <v>97</v>
      </c>
      <c r="L14" s="167">
        <v>5547</v>
      </c>
    </row>
    <row r="15" spans="1:13" ht="21.75" x14ac:dyDescent="0.25">
      <c r="A15" s="86" t="s">
        <v>39</v>
      </c>
      <c r="B15" s="30">
        <f>B5+B12+B10-B13-B11</f>
        <v>2015033.925</v>
      </c>
      <c r="C15" s="37"/>
      <c r="D15" s="29" t="s">
        <v>3</v>
      </c>
      <c r="E15" s="89">
        <f>E5+E6+E7+E8+E9+E10+E12-E11+E13</f>
        <v>2015033.9249999998</v>
      </c>
      <c r="F15" s="22"/>
      <c r="J15" s="126" t="s">
        <v>98</v>
      </c>
      <c r="K15" s="165" t="s">
        <v>99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100</v>
      </c>
      <c r="K16" s="132" t="s">
        <v>101</v>
      </c>
      <c r="L16" s="168">
        <v>7989</v>
      </c>
    </row>
    <row r="17" spans="1:13" ht="23.25" hidden="1" customHeight="1" thickBot="1" x14ac:dyDescent="0.3">
      <c r="A17" s="368"/>
      <c r="B17" s="369"/>
      <c r="C17" s="369"/>
      <c r="D17" s="369"/>
      <c r="E17" s="370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102</v>
      </c>
      <c r="K18" s="83" t="s">
        <v>99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158</v>
      </c>
      <c r="K19" s="83" t="s">
        <v>101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153</v>
      </c>
      <c r="K20" s="83" t="s">
        <v>101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139</v>
      </c>
      <c r="K21" s="83" t="s">
        <v>101</v>
      </c>
      <c r="L21" s="83">
        <v>6369</v>
      </c>
    </row>
    <row r="22" spans="1:13" ht="30" x14ac:dyDescent="0.25">
      <c r="B22" s="8"/>
      <c r="C22" s="27"/>
      <c r="F22" s="26"/>
      <c r="J22" s="301" t="s">
        <v>156</v>
      </c>
      <c r="K22" s="83" t="s">
        <v>99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71" t="s">
        <v>32</v>
      </c>
      <c r="K23" s="371"/>
      <c r="L23" s="170">
        <f>SUM(L6:L22)</f>
        <v>101996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Q26" sqref="Q26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8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8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8" customFormat="1" ht="18" customHeight="1" x14ac:dyDescent="0.25">
      <c r="A5" s="381" t="s">
        <v>172</v>
      </c>
      <c r="B5" s="382"/>
      <c r="C5" s="172"/>
      <c r="D5" s="173" t="s">
        <v>43</v>
      </c>
      <c r="E5" s="173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106</v>
      </c>
      <c r="U5" s="376"/>
      <c r="V5" s="377"/>
    </row>
    <row r="6" spans="1:22" s="129" customFormat="1" ht="18" customHeight="1" x14ac:dyDescent="0.25">
      <c r="A6" s="295" t="s">
        <v>44</v>
      </c>
      <c r="B6" s="174" t="s">
        <v>68</v>
      </c>
      <c r="C6" s="175" t="s">
        <v>69</v>
      </c>
      <c r="D6" s="174" t="s">
        <v>45</v>
      </c>
      <c r="E6" s="174" t="s">
        <v>46</v>
      </c>
      <c r="F6" s="176" t="s">
        <v>47</v>
      </c>
      <c r="G6" s="176" t="s">
        <v>48</v>
      </c>
      <c r="H6" s="176" t="s">
        <v>49</v>
      </c>
      <c r="I6" s="176" t="s">
        <v>50</v>
      </c>
      <c r="J6" s="174" t="s">
        <v>51</v>
      </c>
      <c r="K6" s="174" t="s">
        <v>52</v>
      </c>
      <c r="L6" s="174" t="s">
        <v>53</v>
      </c>
      <c r="M6" s="177" t="s">
        <v>54</v>
      </c>
      <c r="N6" s="178" t="s">
        <v>55</v>
      </c>
      <c r="O6" s="178" t="s">
        <v>56</v>
      </c>
      <c r="P6" s="178" t="s">
        <v>57</v>
      </c>
      <c r="Q6" s="179" t="s">
        <v>70</v>
      </c>
      <c r="T6" s="144" t="s">
        <v>12</v>
      </c>
      <c r="U6" s="144" t="s">
        <v>103</v>
      </c>
      <c r="V6" s="144" t="s">
        <v>40</v>
      </c>
    </row>
    <row r="7" spans="1:22" ht="18" customHeight="1" x14ac:dyDescent="0.25">
      <c r="A7" s="130">
        <v>1</v>
      </c>
      <c r="B7" s="146" t="s">
        <v>71</v>
      </c>
      <c r="C7" s="130" t="s">
        <v>72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104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73</v>
      </c>
      <c r="C8" s="130" t="s">
        <v>74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v>40</v>
      </c>
      <c r="O8" s="149"/>
      <c r="P8" s="149">
        <v>50</v>
      </c>
      <c r="Q8" s="147"/>
      <c r="T8" s="167" t="s">
        <v>95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75</v>
      </c>
      <c r="C9" s="130" t="s">
        <v>76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v>75</v>
      </c>
      <c r="O9" s="149">
        <v>5</v>
      </c>
      <c r="P9" s="149">
        <v>25</v>
      </c>
      <c r="Q9" s="147"/>
      <c r="R9" s="128"/>
      <c r="T9" s="167" t="s">
        <v>128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77</v>
      </c>
      <c r="C10" s="130" t="s">
        <v>132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>
        <v>25</v>
      </c>
      <c r="O10" s="153"/>
      <c r="P10" s="149">
        <v>92</v>
      </c>
      <c r="Q10" s="154"/>
      <c r="T10" s="167" t="s">
        <v>129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138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80</v>
      </c>
      <c r="C12" s="130" t="s">
        <v>63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>
        <v>40</v>
      </c>
      <c r="O12" s="149"/>
      <c r="P12" s="149"/>
      <c r="Q12" s="154"/>
      <c r="T12" s="167" t="s">
        <v>157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81</v>
      </c>
      <c r="C13" s="130" t="s">
        <v>64</v>
      </c>
      <c r="D13" s="134"/>
      <c r="E13" s="130"/>
      <c r="F13" s="147">
        <v>20</v>
      </c>
      <c r="G13" s="147">
        <v>10</v>
      </c>
      <c r="H13" s="147">
        <v>30</v>
      </c>
      <c r="I13" s="147"/>
      <c r="J13" s="151"/>
      <c r="K13" s="151"/>
      <c r="L13" s="147"/>
      <c r="M13" s="148"/>
      <c r="N13" s="149">
        <v>24</v>
      </c>
      <c r="O13" s="149">
        <v>5</v>
      </c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82</v>
      </c>
      <c r="C14" s="130" t="s">
        <v>65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79</v>
      </c>
      <c r="O14" s="149">
        <v>50</v>
      </c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83</v>
      </c>
      <c r="C15" s="131" t="s">
        <v>58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85</v>
      </c>
      <c r="C17" s="131" t="s">
        <v>59</v>
      </c>
      <c r="D17" s="134"/>
      <c r="E17" s="130"/>
      <c r="F17" s="147">
        <v>150</v>
      </c>
      <c r="G17" s="147">
        <v>90</v>
      </c>
      <c r="H17" s="151">
        <v>120</v>
      </c>
      <c r="I17" s="147"/>
      <c r="J17" s="151"/>
      <c r="K17" s="151"/>
      <c r="L17" s="147"/>
      <c r="M17" s="148"/>
      <c r="N17" s="149">
        <v>35</v>
      </c>
      <c r="O17" s="149">
        <v>18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142</v>
      </c>
      <c r="C18" s="131" t="s">
        <v>143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144</v>
      </c>
      <c r="C19" s="130" t="s">
        <v>145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83" t="s">
        <v>131</v>
      </c>
      <c r="U19" s="383"/>
      <c r="V19" s="383"/>
    </row>
    <row r="20" spans="1:22" ht="18.75" x14ac:dyDescent="0.25">
      <c r="A20" s="133">
        <v>14</v>
      </c>
      <c r="B20" s="146" t="s">
        <v>147</v>
      </c>
      <c r="C20" s="135" t="s">
        <v>146</v>
      </c>
      <c r="D20" s="157"/>
      <c r="E20" s="145"/>
      <c r="F20" s="147">
        <v>80</v>
      </c>
      <c r="G20" s="147">
        <v>250</v>
      </c>
      <c r="H20" s="147">
        <v>260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76</v>
      </c>
      <c r="T20" s="232" t="s">
        <v>117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149</v>
      </c>
      <c r="C21" s="130" t="s">
        <v>148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130</v>
      </c>
      <c r="T21" s="232" t="s">
        <v>119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151</v>
      </c>
      <c r="C22" s="130" t="s">
        <v>150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84</v>
      </c>
      <c r="C23" s="302" t="s">
        <v>60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140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152</v>
      </c>
      <c r="C24" s="130" t="s">
        <v>142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166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/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154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155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72" t="s">
        <v>35</v>
      </c>
      <c r="B29" s="373"/>
      <c r="C29" s="374"/>
      <c r="D29" s="180">
        <f t="shared" ref="D29:P29" si="0">SUM(D7:D28)</f>
        <v>0</v>
      </c>
      <c r="E29" s="180">
        <f t="shared" si="0"/>
        <v>0</v>
      </c>
      <c r="F29" s="180">
        <f t="shared" si="0"/>
        <v>350</v>
      </c>
      <c r="G29" s="180">
        <f t="shared" si="0"/>
        <v>400</v>
      </c>
      <c r="H29" s="180">
        <f t="shared" si="0"/>
        <v>410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363</v>
      </c>
      <c r="O29" s="180">
        <f t="shared" si="0"/>
        <v>98</v>
      </c>
      <c r="P29" s="180">
        <f t="shared" si="0"/>
        <v>203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8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8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8" customFormat="1" ht="18" customHeight="1" x14ac:dyDescent="0.25">
      <c r="A5" s="381" t="s">
        <v>66</v>
      </c>
      <c r="B5" s="382"/>
      <c r="C5" s="172"/>
      <c r="D5" s="173" t="s">
        <v>43</v>
      </c>
      <c r="E5" s="173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106</v>
      </c>
      <c r="U5" s="376"/>
      <c r="V5" s="377"/>
    </row>
    <row r="6" spans="1:22" s="129" customFormat="1" ht="18" customHeight="1" x14ac:dyDescent="0.25">
      <c r="A6" s="174" t="s">
        <v>44</v>
      </c>
      <c r="B6" s="174" t="s">
        <v>68</v>
      </c>
      <c r="C6" s="175" t="s">
        <v>69</v>
      </c>
      <c r="D6" s="174" t="s">
        <v>45</v>
      </c>
      <c r="E6" s="174" t="s">
        <v>46</v>
      </c>
      <c r="F6" s="176" t="s">
        <v>47</v>
      </c>
      <c r="G6" s="176" t="s">
        <v>48</v>
      </c>
      <c r="H6" s="176" t="s">
        <v>49</v>
      </c>
      <c r="I6" s="176" t="s">
        <v>50</v>
      </c>
      <c r="J6" s="174" t="s">
        <v>51</v>
      </c>
      <c r="K6" s="174" t="s">
        <v>52</v>
      </c>
      <c r="L6" s="174" t="s">
        <v>53</v>
      </c>
      <c r="M6" s="177" t="s">
        <v>54</v>
      </c>
      <c r="N6" s="178" t="s">
        <v>55</v>
      </c>
      <c r="O6" s="178" t="s">
        <v>56</v>
      </c>
      <c r="P6" s="178" t="s">
        <v>57</v>
      </c>
      <c r="Q6" s="179" t="s">
        <v>70</v>
      </c>
      <c r="T6" s="144" t="s">
        <v>12</v>
      </c>
      <c r="U6" s="144" t="s">
        <v>103</v>
      </c>
      <c r="V6" s="144" t="s">
        <v>40</v>
      </c>
    </row>
    <row r="7" spans="1:22" ht="18" customHeight="1" x14ac:dyDescent="0.25">
      <c r="A7" s="130">
        <v>1</v>
      </c>
      <c r="B7" s="146" t="s">
        <v>71</v>
      </c>
      <c r="C7" s="130" t="s">
        <v>72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104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73</v>
      </c>
      <c r="C8" s="130" t="s">
        <v>74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95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75</v>
      </c>
      <c r="C9" s="130" t="s">
        <v>76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77</v>
      </c>
      <c r="C10" s="130" t="s">
        <v>78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84" t="s">
        <v>116</v>
      </c>
      <c r="U10" s="385"/>
      <c r="V10" s="386"/>
    </row>
    <row r="11" spans="1:22" ht="18" customHeight="1" x14ac:dyDescent="0.25">
      <c r="A11" s="133">
        <v>5</v>
      </c>
      <c r="B11" s="146" t="s">
        <v>79</v>
      </c>
      <c r="C11" s="130" t="s">
        <v>61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117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80</v>
      </c>
      <c r="C12" s="130" t="s">
        <v>63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81</v>
      </c>
      <c r="C13" s="130" t="s">
        <v>64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84" t="s">
        <v>118</v>
      </c>
      <c r="U13" s="385"/>
      <c r="V13" s="386"/>
    </row>
    <row r="14" spans="1:22" ht="18" customHeight="1" x14ac:dyDescent="0.25">
      <c r="A14" s="155">
        <v>8</v>
      </c>
      <c r="B14" s="146" t="s">
        <v>82</v>
      </c>
      <c r="C14" s="130" t="s">
        <v>65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119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83</v>
      </c>
      <c r="C15" s="131" t="s">
        <v>58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84</v>
      </c>
      <c r="C16" s="130" t="s">
        <v>60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105</v>
      </c>
      <c r="B17" s="146" t="s">
        <v>85</v>
      </c>
      <c r="C17" s="131" t="s">
        <v>59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121</v>
      </c>
    </row>
    <row r="18" spans="1:21" ht="18.75" x14ac:dyDescent="0.25">
      <c r="A18" s="130">
        <v>12</v>
      </c>
      <c r="B18" s="146" t="s">
        <v>86</v>
      </c>
      <c r="C18" s="130" t="s">
        <v>62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122</v>
      </c>
    </row>
    <row r="19" spans="1:21" ht="18.75" x14ac:dyDescent="0.25">
      <c r="A19" s="156">
        <v>13</v>
      </c>
      <c r="B19" s="146" t="s">
        <v>133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120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72" t="s">
        <v>35</v>
      </c>
      <c r="B28" s="373"/>
      <c r="C28" s="374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X7" sqref="X7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92" t="s">
        <v>42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  <c r="R1" s="392"/>
      <c r="S1" s="392"/>
      <c r="T1" s="392"/>
      <c r="U1" s="392"/>
      <c r="V1" s="392"/>
      <c r="W1" s="392"/>
      <c r="X1" s="234"/>
    </row>
    <row r="2" spans="1:30" ht="24" customHeight="1" thickBot="1" x14ac:dyDescent="0.3">
      <c r="A2" s="395" t="s">
        <v>174</v>
      </c>
      <c r="B2" s="395"/>
      <c r="C2" s="395"/>
      <c r="D2" s="395"/>
      <c r="E2" s="395"/>
      <c r="F2" s="403"/>
      <c r="G2" s="404"/>
      <c r="H2" s="404"/>
      <c r="I2" s="404"/>
      <c r="J2" s="404"/>
      <c r="K2" s="393" t="s">
        <v>17</v>
      </c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4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7" t="s">
        <v>107</v>
      </c>
      <c r="C3" s="388"/>
      <c r="D3" s="389"/>
      <c r="E3" s="387" t="s">
        <v>111</v>
      </c>
      <c r="F3" s="390"/>
      <c r="G3" s="391"/>
      <c r="H3" s="390" t="s">
        <v>49</v>
      </c>
      <c r="I3" s="390"/>
      <c r="J3" s="390"/>
      <c r="K3" s="396" t="s">
        <v>50</v>
      </c>
      <c r="L3" s="397"/>
      <c r="M3" s="398"/>
      <c r="N3" s="396" t="s">
        <v>112</v>
      </c>
      <c r="O3" s="397"/>
      <c r="P3" s="398"/>
      <c r="Q3" s="399" t="s">
        <v>114</v>
      </c>
      <c r="R3" s="390"/>
      <c r="S3" s="391"/>
      <c r="T3" s="396" t="s">
        <v>113</v>
      </c>
      <c r="U3" s="397"/>
      <c r="V3" s="400"/>
      <c r="W3" s="401" t="s">
        <v>115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44</v>
      </c>
      <c r="B4" s="239" t="s">
        <v>110</v>
      </c>
      <c r="C4" s="240" t="s">
        <v>108</v>
      </c>
      <c r="D4" s="241" t="s">
        <v>109</v>
      </c>
      <c r="E4" s="239" t="s">
        <v>110</v>
      </c>
      <c r="F4" s="240" t="s">
        <v>108</v>
      </c>
      <c r="G4" s="242" t="s">
        <v>109</v>
      </c>
      <c r="H4" s="243" t="s">
        <v>110</v>
      </c>
      <c r="I4" s="244" t="s">
        <v>108</v>
      </c>
      <c r="J4" s="245" t="s">
        <v>109</v>
      </c>
      <c r="K4" s="246" t="s">
        <v>110</v>
      </c>
      <c r="L4" s="244" t="s">
        <v>108</v>
      </c>
      <c r="M4" s="242" t="s">
        <v>109</v>
      </c>
      <c r="N4" s="246" t="s">
        <v>110</v>
      </c>
      <c r="O4" s="244" t="s">
        <v>108</v>
      </c>
      <c r="P4" s="242" t="s">
        <v>109</v>
      </c>
      <c r="Q4" s="246" t="s">
        <v>110</v>
      </c>
      <c r="R4" s="244" t="s">
        <v>108</v>
      </c>
      <c r="S4" s="242" t="s">
        <v>109</v>
      </c>
      <c r="T4" s="246" t="s">
        <v>110</v>
      </c>
      <c r="U4" s="244" t="s">
        <v>108</v>
      </c>
      <c r="V4" s="247" t="s">
        <v>109</v>
      </c>
      <c r="W4" s="402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10" t="s">
        <v>127</v>
      </c>
      <c r="B2" s="410"/>
      <c r="C2" s="410"/>
      <c r="D2" s="410"/>
      <c r="E2" s="410"/>
      <c r="F2" s="411"/>
      <c r="G2" s="380"/>
      <c r="H2" s="380"/>
      <c r="I2" s="380"/>
      <c r="J2" s="380"/>
      <c r="K2" s="412" t="s">
        <v>17</v>
      </c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</row>
    <row r="3" spans="1:23" s="128" customFormat="1" ht="30" customHeight="1" x14ac:dyDescent="0.25">
      <c r="A3" s="223"/>
      <c r="B3" s="405" t="s">
        <v>107</v>
      </c>
      <c r="C3" s="406"/>
      <c r="D3" s="407"/>
      <c r="E3" s="405" t="s">
        <v>111</v>
      </c>
      <c r="F3" s="406"/>
      <c r="G3" s="407"/>
      <c r="H3" s="405" t="s">
        <v>49</v>
      </c>
      <c r="I3" s="406"/>
      <c r="J3" s="407"/>
      <c r="K3" s="405" t="s">
        <v>50</v>
      </c>
      <c r="L3" s="406"/>
      <c r="M3" s="407"/>
      <c r="N3" s="405" t="s">
        <v>112</v>
      </c>
      <c r="O3" s="406"/>
      <c r="P3" s="407"/>
      <c r="Q3" s="405" t="s">
        <v>114</v>
      </c>
      <c r="R3" s="406"/>
      <c r="S3" s="407"/>
      <c r="T3" s="405" t="s">
        <v>113</v>
      </c>
      <c r="U3" s="406"/>
      <c r="V3" s="407"/>
      <c r="W3" s="408" t="s">
        <v>115</v>
      </c>
    </row>
    <row r="4" spans="1:23" s="128" customFormat="1" ht="30" customHeight="1" x14ac:dyDescent="0.25">
      <c r="A4" s="198" t="s">
        <v>44</v>
      </c>
      <c r="B4" s="199" t="s">
        <v>110</v>
      </c>
      <c r="C4" s="202" t="s">
        <v>108</v>
      </c>
      <c r="D4" s="200" t="s">
        <v>109</v>
      </c>
      <c r="E4" s="199" t="s">
        <v>110</v>
      </c>
      <c r="F4" s="202" t="s">
        <v>108</v>
      </c>
      <c r="G4" s="201" t="s">
        <v>109</v>
      </c>
      <c r="H4" s="158" t="s">
        <v>110</v>
      </c>
      <c r="I4" s="204" t="s">
        <v>108</v>
      </c>
      <c r="J4" s="200" t="s">
        <v>109</v>
      </c>
      <c r="K4" s="158" t="s">
        <v>110</v>
      </c>
      <c r="L4" s="204" t="s">
        <v>108</v>
      </c>
      <c r="M4" s="201" t="s">
        <v>109</v>
      </c>
      <c r="N4" s="158" t="s">
        <v>110</v>
      </c>
      <c r="O4" s="204" t="s">
        <v>108</v>
      </c>
      <c r="P4" s="201" t="s">
        <v>109</v>
      </c>
      <c r="Q4" s="158" t="s">
        <v>110</v>
      </c>
      <c r="R4" s="204" t="s">
        <v>108</v>
      </c>
      <c r="S4" s="201" t="s">
        <v>109</v>
      </c>
      <c r="T4" s="158" t="s">
        <v>110</v>
      </c>
      <c r="U4" s="204" t="s">
        <v>108</v>
      </c>
      <c r="V4" s="201" t="s">
        <v>109</v>
      </c>
      <c r="W4" s="409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8"/>
      <c r="B2" s="378"/>
      <c r="C2" s="378"/>
      <c r="D2" s="378"/>
      <c r="E2" s="378"/>
      <c r="F2" s="378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325" t="s">
        <v>69</v>
      </c>
      <c r="B5" s="418" t="s">
        <v>162</v>
      </c>
      <c r="C5" s="418"/>
      <c r="D5" s="326" t="s">
        <v>136</v>
      </c>
      <c r="E5" s="413" t="s">
        <v>73</v>
      </c>
      <c r="F5" s="41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327" t="s">
        <v>137</v>
      </c>
      <c r="B6" s="415" t="s">
        <v>165</v>
      </c>
      <c r="C6" s="415"/>
      <c r="D6" s="328" t="s">
        <v>164</v>
      </c>
      <c r="E6" s="416" t="s">
        <v>163</v>
      </c>
      <c r="F6" s="417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324" t="s">
        <v>12</v>
      </c>
      <c r="B7" s="324" t="s">
        <v>134</v>
      </c>
      <c r="C7" s="324" t="s">
        <v>57</v>
      </c>
      <c r="D7" s="324" t="s">
        <v>56</v>
      </c>
      <c r="E7" s="324" t="s">
        <v>32</v>
      </c>
      <c r="F7" s="324" t="s">
        <v>135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2021-05-11T09:22:19Z</cp:lastPrinted>
  <dcterms:created xsi:type="dcterms:W3CDTF">2015-12-02T06:31:52Z</dcterms:created>
  <dcterms:modified xsi:type="dcterms:W3CDTF">2021-05-11T17:20:49Z</dcterms:modified>
</cp:coreProperties>
</file>