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8" l="1"/>
  <c r="V18" i="28"/>
  <c r="V23" i="28"/>
  <c r="V27" i="28"/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28" l="1"/>
  <c r="O24" i="27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R25" i="28"/>
  <c r="V25" i="28" s="1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8" l="1"/>
  <c r="V28" i="20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<sst xmlns="http://schemas.openxmlformats.org/spreadsheetml/2006/main" count="1516" uniqueCount="85">
  <si>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</si>
  <si>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</si>
  <si>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</si>
  <si>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</si>
  <si>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</si>
  <si>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</si>
  <si>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</si>
  <si>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</si>
  <si>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</si>
  <si>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</si>
  <si>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</si>
  <si>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</si>
  <si>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</si>
  <si>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</si>
  <si>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</si>
  <si>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</si>
  <si>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</si>
  <si>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</si>
  <si>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</si>
  <si>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</si>
  <si>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</si>
  <si>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</si>
  <si>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</si>
  <si>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</si>
  <si>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</si>
  <si>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</si>
  <si>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</si>
  <si>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</si>
  <si>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</si>
  <si>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</si>
  <si>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</si>
  <si>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</si>
  <si>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</si>
  <si>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</si>
  <si>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</si>
  <si>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</si>
  <si>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</si>
  <si>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</si>
  <si>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</si>
  <si>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</si>
  <si>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</si>
  <si>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</si>
  <si>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</si>
  <si>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</si>
  <si>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</si>
  <si>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</si>
  <si>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</si>
  <si>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</si>
  <si>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</si>
  <si>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</si>
  <si>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</si>
  <si>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</si>
  <si>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</si>
  <si>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</si>
  <si>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</si>
  <si>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</si>
  <si>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</si>
  <si>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</si>
  <si>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</si>
  <si>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</si>
  <si>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</si>
  <si>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</si>
  <si>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</si>
  <si>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</si>
  <si>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</si>
  <si>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</si>
  <si>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</si>
  <si>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</si>
  <si>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</si>
  <si>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</si>
  <si>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</si>
  <si>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</si>
  <si>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</si>
  <si>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</si>
  <si>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</si>
  <si>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</si>
  <si>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</si>
  <si>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</si>
  <si>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</si>
  <si>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</si>
  <si>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</si>
  <si>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</si>
  <si>
    <t xml:space="preserve">Date:28.04.2021 </t>
  </si>
  <si>
    <t>1%Less</t>
  </si>
  <si>
    <t>Sajib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</si>
</sst>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1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>
        <v>1553928633</v>
      </c>
    </row>
    <row r="3" spans="1:21" ht="18.75" x14ac:dyDescent="0.25">
      <c r="A3" s="96" t="s">
        <v>62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1" x14ac:dyDescent="0.25">
      <c r="A4" s="100" t="s">
        <v>1</v>
      </c>
      <c r="B4" s="100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1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6" t="s">
        <v>44</v>
      </c>
      <c r="B28" s="87"/>
      <c r="C28" s="88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9" t="s">
        <v>45</v>
      </c>
      <c r="B29" s="90"/>
      <c r="C29" s="91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9" priority="43" operator="equal">
      <formula>212030016606640</formula>
    </cfRule>
  </conditionalFormatting>
  <conditionalFormatting sqref="D29 E4:E6 E28:K29">
    <cfRule type="cellIs" dxfId="998" priority="41" operator="equal">
      <formula>$E$4</formula>
    </cfRule>
    <cfRule type="cellIs" dxfId="997" priority="42" operator="equal">
      <formula>2120</formula>
    </cfRule>
  </conditionalFormatting>
  <conditionalFormatting sqref="D29:E29 F4:F6 F28:F29">
    <cfRule type="cellIs" dxfId="996" priority="39" operator="equal">
      <formula>$F$4</formula>
    </cfRule>
    <cfRule type="cellIs" dxfId="995" priority="40" operator="equal">
      <formula>300</formula>
    </cfRule>
  </conditionalFormatting>
  <conditionalFormatting sqref="G4:G6 G28:G29">
    <cfRule type="cellIs" dxfId="994" priority="37" operator="equal">
      <formula>$G$4</formula>
    </cfRule>
    <cfRule type="cellIs" dxfId="993" priority="38" operator="equal">
      <formula>1660</formula>
    </cfRule>
  </conditionalFormatting>
  <conditionalFormatting sqref="H4:H6 H28:H29">
    <cfRule type="cellIs" dxfId="992" priority="35" operator="equal">
      <formula>$H$4</formula>
    </cfRule>
    <cfRule type="cellIs" dxfId="991" priority="36" operator="equal">
      <formula>6640</formula>
    </cfRule>
  </conditionalFormatting>
  <conditionalFormatting sqref="T6:T28">
    <cfRule type="cellIs" dxfId="990" priority="34" operator="lessThan">
      <formula>0</formula>
    </cfRule>
  </conditionalFormatting>
  <conditionalFormatting sqref="T7:T27">
    <cfRule type="cellIs" dxfId="989" priority="31" operator="lessThan">
      <formula>0</formula>
    </cfRule>
    <cfRule type="cellIs" dxfId="988" priority="32" operator="lessThan">
      <formula>0</formula>
    </cfRule>
    <cfRule type="cellIs" dxfId="987" priority="33" operator="lessThan">
      <formula>0</formula>
    </cfRule>
  </conditionalFormatting>
  <conditionalFormatting sqref="E4:E6 E28:K28">
    <cfRule type="cellIs" dxfId="986" priority="30" operator="equal">
      <formula>$E$4</formula>
    </cfRule>
  </conditionalFormatting>
  <conditionalFormatting sqref="D28:D29 D6 D4:M4">
    <cfRule type="cellIs" dxfId="985" priority="29" operator="equal">
      <formula>$D$4</formula>
    </cfRule>
  </conditionalFormatting>
  <conditionalFormatting sqref="I4:I6 I28:I29">
    <cfRule type="cellIs" dxfId="984" priority="28" operator="equal">
      <formula>$I$4</formula>
    </cfRule>
  </conditionalFormatting>
  <conditionalFormatting sqref="J4:J6 J28:J29">
    <cfRule type="cellIs" dxfId="983" priority="27" operator="equal">
      <formula>$J$4</formula>
    </cfRule>
  </conditionalFormatting>
  <conditionalFormatting sqref="K4:K6 K28:K29">
    <cfRule type="cellIs" dxfId="982" priority="26" operator="equal">
      <formula>$K$4</formula>
    </cfRule>
  </conditionalFormatting>
  <conditionalFormatting sqref="M4:M6">
    <cfRule type="cellIs" dxfId="981" priority="25" operator="equal">
      <formula>$L$4</formula>
    </cfRule>
  </conditionalFormatting>
  <conditionalFormatting sqref="T7:T28">
    <cfRule type="cellIs" dxfId="980" priority="22" operator="lessThan">
      <formula>0</formula>
    </cfRule>
    <cfRule type="cellIs" dxfId="979" priority="23" operator="lessThan">
      <formula>0</formula>
    </cfRule>
    <cfRule type="cellIs" dxfId="978" priority="24" operator="lessThan">
      <formula>0</formula>
    </cfRule>
  </conditionalFormatting>
  <conditionalFormatting sqref="D5:K5">
    <cfRule type="cellIs" dxfId="977" priority="21" operator="greaterThan">
      <formula>0</formula>
    </cfRule>
  </conditionalFormatting>
  <conditionalFormatting sqref="T6:T28">
    <cfRule type="cellIs" dxfId="976" priority="20" operator="lessThan">
      <formula>0</formula>
    </cfRule>
  </conditionalFormatting>
  <conditionalFormatting sqref="T7:T27">
    <cfRule type="cellIs" dxfId="975" priority="17" operator="lessThan">
      <formula>0</formula>
    </cfRule>
    <cfRule type="cellIs" dxfId="974" priority="18" operator="lessThan">
      <formula>0</formula>
    </cfRule>
    <cfRule type="cellIs" dxfId="973" priority="19" operator="lessThan">
      <formula>0</formula>
    </cfRule>
  </conditionalFormatting>
  <conditionalFormatting sqref="T7:T28">
    <cfRule type="cellIs" dxfId="972" priority="14" operator="lessThan">
      <formula>0</formula>
    </cfRule>
    <cfRule type="cellIs" dxfId="971" priority="15" operator="lessThan">
      <formula>0</formula>
    </cfRule>
    <cfRule type="cellIs" dxfId="970" priority="16" operator="lessThan">
      <formula>0</formula>
    </cfRule>
  </conditionalFormatting>
  <conditionalFormatting sqref="D5:K5">
    <cfRule type="cellIs" dxfId="969" priority="13" operator="greaterThan">
      <formula>0</formula>
    </cfRule>
  </conditionalFormatting>
  <conditionalFormatting sqref="L4 L6 L28:L29">
    <cfRule type="cellIs" dxfId="968" priority="12" operator="equal">
      <formula>$L$4</formula>
    </cfRule>
  </conditionalFormatting>
  <conditionalFormatting sqref="D7:S7">
    <cfRule type="cellIs" dxfId="967" priority="11" operator="greaterThan">
      <formula>0</formula>
    </cfRule>
  </conditionalFormatting>
  <conditionalFormatting sqref="D9:S9">
    <cfRule type="cellIs" dxfId="966" priority="10" operator="greaterThan">
      <formula>0</formula>
    </cfRule>
  </conditionalFormatting>
  <conditionalFormatting sqref="D11:S11">
    <cfRule type="cellIs" dxfId="965" priority="9" operator="greaterThan">
      <formula>0</formula>
    </cfRule>
  </conditionalFormatting>
  <conditionalFormatting sqref="D13:S13">
    <cfRule type="cellIs" dxfId="964" priority="8" operator="greaterThan">
      <formula>0</formula>
    </cfRule>
  </conditionalFormatting>
  <conditionalFormatting sqref="D15:S15">
    <cfRule type="cellIs" dxfId="963" priority="7" operator="greaterThan">
      <formula>0</formula>
    </cfRule>
  </conditionalFormatting>
  <conditionalFormatting sqref="D17:S17">
    <cfRule type="cellIs" dxfId="962" priority="6" operator="greaterThan">
      <formula>0</formula>
    </cfRule>
  </conditionalFormatting>
  <conditionalFormatting sqref="D19:S19">
    <cfRule type="cellIs" dxfId="961" priority="5" operator="greaterThan">
      <formula>0</formula>
    </cfRule>
  </conditionalFormatting>
  <conditionalFormatting sqref="D21:S21">
    <cfRule type="cellIs" dxfId="960" priority="4" operator="greaterThan">
      <formula>0</formula>
    </cfRule>
  </conditionalFormatting>
  <conditionalFormatting sqref="D23:S23">
    <cfRule type="cellIs" dxfId="959" priority="3" operator="greaterThan">
      <formula>0</formula>
    </cfRule>
  </conditionalFormatting>
  <conditionalFormatting sqref="D25:S25">
    <cfRule type="cellIs" dxfId="958" priority="2" operator="greaterThan">
      <formula>0</formula>
    </cfRule>
  </conditionalFormatting>
  <conditionalFormatting sqref="D27:S27">
    <cfRule type="cellIs" dxfId="95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9" t="s">
        <v>45</v>
      </c>
      <c r="B29" s="90"/>
      <c r="C29" s="91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 G28:G29 G6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F5 H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F5 H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64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x14ac:dyDescent="0.25">
      <c r="A4" s="100" t="s">
        <v>1</v>
      </c>
      <c r="B4" s="100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6" t="s">
        <v>44</v>
      </c>
      <c r="B28" s="87"/>
      <c r="C28" s="88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9" t="s">
        <v>45</v>
      </c>
      <c r="B29" s="90"/>
      <c r="C29" s="91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3" priority="63" operator="equal">
      <formula>212030016606640</formula>
    </cfRule>
  </conditionalFormatting>
  <conditionalFormatting sqref="D29 E4:E6 E28:K29">
    <cfRule type="cellIs" dxfId="912" priority="61" operator="equal">
      <formula>$E$4</formula>
    </cfRule>
    <cfRule type="cellIs" dxfId="911" priority="62" operator="equal">
      <formula>2120</formula>
    </cfRule>
  </conditionalFormatting>
  <conditionalFormatting sqref="D29:E29 F4:F6 F28:F29">
    <cfRule type="cellIs" dxfId="910" priority="59" operator="equal">
      <formula>$F$4</formula>
    </cfRule>
    <cfRule type="cellIs" dxfId="909" priority="60" operator="equal">
      <formula>300</formula>
    </cfRule>
  </conditionalFormatting>
  <conditionalFormatting sqref="G4:G6 G28:G29">
    <cfRule type="cellIs" dxfId="908" priority="57" operator="equal">
      <formula>$G$4</formula>
    </cfRule>
    <cfRule type="cellIs" dxfId="907" priority="58" operator="equal">
      <formula>1660</formula>
    </cfRule>
  </conditionalFormatting>
  <conditionalFormatting sqref="H4:H6 H28:H29">
    <cfRule type="cellIs" dxfId="906" priority="55" operator="equal">
      <formula>$H$4</formula>
    </cfRule>
    <cfRule type="cellIs" dxfId="905" priority="56" operator="equal">
      <formula>6640</formula>
    </cfRule>
  </conditionalFormatting>
  <conditionalFormatting sqref="T6:T28 U28:V28">
    <cfRule type="cellIs" dxfId="904" priority="54" operator="lessThan">
      <formula>0</formula>
    </cfRule>
  </conditionalFormatting>
  <conditionalFormatting sqref="T7:T27">
    <cfRule type="cellIs" dxfId="903" priority="51" operator="lessThan">
      <formula>0</formula>
    </cfRule>
    <cfRule type="cellIs" dxfId="902" priority="52" operator="lessThan">
      <formula>0</formula>
    </cfRule>
    <cfRule type="cellIs" dxfId="901" priority="53" operator="lessThan">
      <formula>0</formula>
    </cfRule>
  </conditionalFormatting>
  <conditionalFormatting sqref="E4:E6 E28:K28">
    <cfRule type="cellIs" dxfId="900" priority="50" operator="equal">
      <formula>$E$4</formula>
    </cfRule>
  </conditionalFormatting>
  <conditionalFormatting sqref="D28:D29 D6 D4:M4">
    <cfRule type="cellIs" dxfId="899" priority="49" operator="equal">
      <formula>$D$4</formula>
    </cfRule>
  </conditionalFormatting>
  <conditionalFormatting sqref="I4:I6 I28:I29">
    <cfRule type="cellIs" dxfId="898" priority="48" operator="equal">
      <formula>$I$4</formula>
    </cfRule>
  </conditionalFormatting>
  <conditionalFormatting sqref="J4:J6 J28:J29">
    <cfRule type="cellIs" dxfId="897" priority="47" operator="equal">
      <formula>$J$4</formula>
    </cfRule>
  </conditionalFormatting>
  <conditionalFormatting sqref="K4:K6 K28:K29">
    <cfRule type="cellIs" dxfId="896" priority="46" operator="equal">
      <formula>$K$4</formula>
    </cfRule>
  </conditionalFormatting>
  <conditionalFormatting sqref="M4:M6">
    <cfRule type="cellIs" dxfId="895" priority="45" operator="equal">
      <formula>$L$4</formula>
    </cfRule>
  </conditionalFormatting>
  <conditionalFormatting sqref="T7:T28 U28:V28">
    <cfRule type="cellIs" dxfId="894" priority="42" operator="lessThan">
      <formula>0</formula>
    </cfRule>
    <cfRule type="cellIs" dxfId="893" priority="43" operator="lessThan">
      <formula>0</formula>
    </cfRule>
    <cfRule type="cellIs" dxfId="892" priority="44" operator="lessThan">
      <formula>0</formula>
    </cfRule>
  </conditionalFormatting>
  <conditionalFormatting sqref="D5:K5">
    <cfRule type="cellIs" dxfId="891" priority="41" operator="greaterThan">
      <formula>0</formula>
    </cfRule>
  </conditionalFormatting>
  <conditionalFormatting sqref="T6:T28 U28:V28">
    <cfRule type="cellIs" dxfId="890" priority="40" operator="lessThan">
      <formula>0</formula>
    </cfRule>
  </conditionalFormatting>
  <conditionalFormatting sqref="T7:T27">
    <cfRule type="cellIs" dxfId="889" priority="37" operator="lessThan">
      <formula>0</formula>
    </cfRule>
    <cfRule type="cellIs" dxfId="888" priority="38" operator="lessThan">
      <formula>0</formula>
    </cfRule>
    <cfRule type="cellIs" dxfId="887" priority="39" operator="lessThan">
      <formula>0</formula>
    </cfRule>
  </conditionalFormatting>
  <conditionalFormatting sqref="T7:T28 U28:V28">
    <cfRule type="cellIs" dxfId="886" priority="34" operator="lessThan">
      <formula>0</formula>
    </cfRule>
    <cfRule type="cellIs" dxfId="885" priority="35" operator="lessThan">
      <formula>0</formula>
    </cfRule>
    <cfRule type="cellIs" dxfId="884" priority="36" operator="lessThan">
      <formula>0</formula>
    </cfRule>
  </conditionalFormatting>
  <conditionalFormatting sqref="D5:K5">
    <cfRule type="cellIs" dxfId="883" priority="33" operator="greaterThan">
      <formula>0</formula>
    </cfRule>
  </conditionalFormatting>
  <conditionalFormatting sqref="L4 L6 L28:L29">
    <cfRule type="cellIs" dxfId="882" priority="32" operator="equal">
      <formula>$L$4</formula>
    </cfRule>
  </conditionalFormatting>
  <conditionalFormatting sqref="D7:S7">
    <cfRule type="cellIs" dxfId="881" priority="31" operator="greaterThan">
      <formula>0</formula>
    </cfRule>
  </conditionalFormatting>
  <conditionalFormatting sqref="D9:S9">
    <cfRule type="cellIs" dxfId="880" priority="30" operator="greaterThan">
      <formula>0</formula>
    </cfRule>
  </conditionalFormatting>
  <conditionalFormatting sqref="D11:S11">
    <cfRule type="cellIs" dxfId="879" priority="29" operator="greaterThan">
      <formula>0</formula>
    </cfRule>
  </conditionalFormatting>
  <conditionalFormatting sqref="D13:S13">
    <cfRule type="cellIs" dxfId="878" priority="28" operator="greaterThan">
      <formula>0</formula>
    </cfRule>
  </conditionalFormatting>
  <conditionalFormatting sqref="D15:S15">
    <cfRule type="cellIs" dxfId="877" priority="27" operator="greaterThan">
      <formula>0</formula>
    </cfRule>
  </conditionalFormatting>
  <conditionalFormatting sqref="D17:S17">
    <cfRule type="cellIs" dxfId="876" priority="26" operator="greaterThan">
      <formula>0</formula>
    </cfRule>
  </conditionalFormatting>
  <conditionalFormatting sqref="D19:S19">
    <cfRule type="cellIs" dxfId="875" priority="25" operator="greaterThan">
      <formula>0</formula>
    </cfRule>
  </conditionalFormatting>
  <conditionalFormatting sqref="D21:S21">
    <cfRule type="cellIs" dxfId="874" priority="24" operator="greaterThan">
      <formula>0</formula>
    </cfRule>
  </conditionalFormatting>
  <conditionalFormatting sqref="D23:S23">
    <cfRule type="cellIs" dxfId="873" priority="23" operator="greaterThan">
      <formula>0</formula>
    </cfRule>
  </conditionalFormatting>
  <conditionalFormatting sqref="D25:S25">
    <cfRule type="cellIs" dxfId="872" priority="22" operator="greaterThan">
      <formula>0</formula>
    </cfRule>
  </conditionalFormatting>
  <conditionalFormatting sqref="D27:S27">
    <cfRule type="cellIs" dxfId="871" priority="21" operator="greaterThan">
      <formula>0</formula>
    </cfRule>
  </conditionalFormatting>
  <conditionalFormatting sqref="U6">
    <cfRule type="cellIs" dxfId="870" priority="20" operator="lessThan">
      <formula>0</formula>
    </cfRule>
  </conditionalFormatting>
  <conditionalFormatting sqref="U6">
    <cfRule type="cellIs" dxfId="869" priority="19" operator="lessThan">
      <formula>0</formula>
    </cfRule>
  </conditionalFormatting>
  <conditionalFormatting sqref="V6">
    <cfRule type="cellIs" dxfId="868" priority="18" operator="lessThan">
      <formula>0</formula>
    </cfRule>
  </conditionalFormatting>
  <conditionalFormatting sqref="V6">
    <cfRule type="cellIs" dxfId="867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V2">
        <v>115</v>
      </c>
    </row>
    <row r="3" spans="1:23" ht="18.75" x14ac:dyDescent="0.25">
      <c r="A3" s="96" t="s">
        <v>66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6" t="s">
        <v>44</v>
      </c>
      <c r="B28" s="87"/>
      <c r="C28" s="88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6" priority="43" operator="equal">
      <formula>212030016606640</formula>
    </cfRule>
  </conditionalFormatting>
  <conditionalFormatting sqref="D29 E4:E6 E28:K29">
    <cfRule type="cellIs" dxfId="865" priority="41" operator="equal">
      <formula>$E$4</formula>
    </cfRule>
    <cfRule type="cellIs" dxfId="864" priority="42" operator="equal">
      <formula>2120</formula>
    </cfRule>
  </conditionalFormatting>
  <conditionalFormatting sqref="D29:E29 F4:F6 F28:F29">
    <cfRule type="cellIs" dxfId="863" priority="39" operator="equal">
      <formula>$F$4</formula>
    </cfRule>
    <cfRule type="cellIs" dxfId="862" priority="40" operator="equal">
      <formula>300</formula>
    </cfRule>
  </conditionalFormatting>
  <conditionalFormatting sqref="G4:G6 G28:G29">
    <cfRule type="cellIs" dxfId="861" priority="37" operator="equal">
      <formula>$G$4</formula>
    </cfRule>
    <cfRule type="cellIs" dxfId="860" priority="38" operator="equal">
      <formula>1660</formula>
    </cfRule>
  </conditionalFormatting>
  <conditionalFormatting sqref="H4:H6 H28:H29">
    <cfRule type="cellIs" dxfId="859" priority="35" operator="equal">
      <formula>$H$4</formula>
    </cfRule>
    <cfRule type="cellIs" dxfId="858" priority="36" operator="equal">
      <formula>6640</formula>
    </cfRule>
  </conditionalFormatting>
  <conditionalFormatting sqref="T6:T28 U28:W28">
    <cfRule type="cellIs" dxfId="857" priority="34" operator="lessThan">
      <formula>0</formula>
    </cfRule>
  </conditionalFormatting>
  <conditionalFormatting sqref="T7:T27">
    <cfRule type="cellIs" dxfId="856" priority="31" operator="lessThan">
      <formula>0</formula>
    </cfRule>
    <cfRule type="cellIs" dxfId="855" priority="32" operator="lessThan">
      <formula>0</formula>
    </cfRule>
    <cfRule type="cellIs" dxfId="854" priority="33" operator="lessThan">
      <formula>0</formula>
    </cfRule>
  </conditionalFormatting>
  <conditionalFormatting sqref="E4:E6 E28:K28">
    <cfRule type="cellIs" dxfId="853" priority="30" operator="equal">
      <formula>$E$4</formula>
    </cfRule>
  </conditionalFormatting>
  <conditionalFormatting sqref="D28:D29 D6 D4:M4">
    <cfRule type="cellIs" dxfId="852" priority="29" operator="equal">
      <formula>$D$4</formula>
    </cfRule>
  </conditionalFormatting>
  <conditionalFormatting sqref="I4:I6 I28:I29">
    <cfRule type="cellIs" dxfId="851" priority="28" operator="equal">
      <formula>$I$4</formula>
    </cfRule>
  </conditionalFormatting>
  <conditionalFormatting sqref="J4:J6 J28:J29">
    <cfRule type="cellIs" dxfId="850" priority="27" operator="equal">
      <formula>$J$4</formula>
    </cfRule>
  </conditionalFormatting>
  <conditionalFormatting sqref="K4:K6 K28:K29">
    <cfRule type="cellIs" dxfId="849" priority="26" operator="equal">
      <formula>$K$4</formula>
    </cfRule>
  </conditionalFormatting>
  <conditionalFormatting sqref="M4:M6">
    <cfRule type="cellIs" dxfId="848" priority="25" operator="equal">
      <formula>$L$4</formula>
    </cfRule>
  </conditionalFormatting>
  <conditionalFormatting sqref="T7:T28 U28:W28">
    <cfRule type="cellIs" dxfId="847" priority="22" operator="lessThan">
      <formula>0</formula>
    </cfRule>
    <cfRule type="cellIs" dxfId="846" priority="23" operator="lessThan">
      <formula>0</formula>
    </cfRule>
    <cfRule type="cellIs" dxfId="845" priority="24" operator="lessThan">
      <formula>0</formula>
    </cfRule>
  </conditionalFormatting>
  <conditionalFormatting sqref="D5:K5">
    <cfRule type="cellIs" dxfId="844" priority="21" operator="greaterThan">
      <formula>0</formula>
    </cfRule>
  </conditionalFormatting>
  <conditionalFormatting sqref="T6:T28 U28:W28">
    <cfRule type="cellIs" dxfId="843" priority="20" operator="lessThan">
      <formula>0</formula>
    </cfRule>
  </conditionalFormatting>
  <conditionalFormatting sqref="T7:T27">
    <cfRule type="cellIs" dxfId="842" priority="17" operator="lessThan">
      <formula>0</formula>
    </cfRule>
    <cfRule type="cellIs" dxfId="841" priority="18" operator="lessThan">
      <formula>0</formula>
    </cfRule>
    <cfRule type="cellIs" dxfId="840" priority="19" operator="lessThan">
      <formula>0</formula>
    </cfRule>
  </conditionalFormatting>
  <conditionalFormatting sqref="T7:T28 U28:W28">
    <cfRule type="cellIs" dxfId="839" priority="14" operator="lessThan">
      <formula>0</formula>
    </cfRule>
    <cfRule type="cellIs" dxfId="838" priority="15" operator="lessThan">
      <formula>0</formula>
    </cfRule>
    <cfRule type="cellIs" dxfId="837" priority="16" operator="lessThan">
      <formula>0</formula>
    </cfRule>
  </conditionalFormatting>
  <conditionalFormatting sqref="D5:K5">
    <cfRule type="cellIs" dxfId="836" priority="13" operator="greaterThan">
      <formula>0</formula>
    </cfRule>
  </conditionalFormatting>
  <conditionalFormatting sqref="L4 L6 L28:L29">
    <cfRule type="cellIs" dxfId="835" priority="12" operator="equal">
      <formula>$L$4</formula>
    </cfRule>
  </conditionalFormatting>
  <conditionalFormatting sqref="D7:Q7 S7">
    <cfRule type="cellIs" dxfId="834" priority="11" operator="greaterThan">
      <formula>0</formula>
    </cfRule>
  </conditionalFormatting>
  <conditionalFormatting sqref="D9:Q9 S9">
    <cfRule type="cellIs" dxfId="833" priority="10" operator="greaterThan">
      <formula>0</formula>
    </cfRule>
  </conditionalFormatting>
  <conditionalFormatting sqref="D11:Q11 S11">
    <cfRule type="cellIs" dxfId="832" priority="9" operator="greaterThan">
      <formula>0</formula>
    </cfRule>
  </conditionalFormatting>
  <conditionalFormatting sqref="D13:Q13 S13">
    <cfRule type="cellIs" dxfId="831" priority="8" operator="greaterThan">
      <formula>0</formula>
    </cfRule>
  </conditionalFormatting>
  <conditionalFormatting sqref="D15:Q15 S15">
    <cfRule type="cellIs" dxfId="830" priority="7" operator="greaterThan">
      <formula>0</formula>
    </cfRule>
  </conditionalFormatting>
  <conditionalFormatting sqref="D17:Q17 S17">
    <cfRule type="cellIs" dxfId="829" priority="6" operator="greaterThan">
      <formula>0</formula>
    </cfRule>
  </conditionalFormatting>
  <conditionalFormatting sqref="D19:Q19 S19">
    <cfRule type="cellIs" dxfId="828" priority="5" operator="greaterThan">
      <formula>0</formula>
    </cfRule>
  </conditionalFormatting>
  <conditionalFormatting sqref="D21:Q21 S21">
    <cfRule type="cellIs" dxfId="827" priority="4" operator="greaterThan">
      <formula>0</formula>
    </cfRule>
  </conditionalFormatting>
  <conditionalFormatting sqref="D23:Q23 S23">
    <cfRule type="cellIs" dxfId="826" priority="3" operator="greaterThan">
      <formula>0</formula>
    </cfRule>
  </conditionalFormatting>
  <conditionalFormatting sqref="D25:Q25 S25">
    <cfRule type="cellIs" dxfId="825" priority="2" operator="greaterThan">
      <formula>0</formula>
    </cfRule>
  </conditionalFormatting>
  <conditionalFormatting sqref="D27:Q27 S27">
    <cfRule type="cellIs" dxfId="824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3" priority="43" operator="equal">
      <formula>212030016606640</formula>
    </cfRule>
  </conditionalFormatting>
  <conditionalFormatting sqref="D29 E4:E6 E28:K29">
    <cfRule type="cellIs" dxfId="822" priority="41" operator="equal">
      <formula>$E$4</formula>
    </cfRule>
    <cfRule type="cellIs" dxfId="821" priority="42" operator="equal">
      <formula>2120</formula>
    </cfRule>
  </conditionalFormatting>
  <conditionalFormatting sqref="D29:E29 F4:F6 F28:F29">
    <cfRule type="cellIs" dxfId="820" priority="39" operator="equal">
      <formula>$F$4</formula>
    </cfRule>
    <cfRule type="cellIs" dxfId="819" priority="40" operator="equal">
      <formula>300</formula>
    </cfRule>
  </conditionalFormatting>
  <conditionalFormatting sqref="G4:G6 G28:G29">
    <cfRule type="cellIs" dxfId="818" priority="37" operator="equal">
      <formula>$G$4</formula>
    </cfRule>
    <cfRule type="cellIs" dxfId="817" priority="38" operator="equal">
      <formula>1660</formula>
    </cfRule>
  </conditionalFormatting>
  <conditionalFormatting sqref="H4:H6 H28:H29">
    <cfRule type="cellIs" dxfId="816" priority="35" operator="equal">
      <formula>$H$4</formula>
    </cfRule>
    <cfRule type="cellIs" dxfId="815" priority="36" operator="equal">
      <formula>6640</formula>
    </cfRule>
  </conditionalFormatting>
  <conditionalFormatting sqref="T6:T28">
    <cfRule type="cellIs" dxfId="814" priority="34" operator="lessThan">
      <formula>0</formula>
    </cfRule>
  </conditionalFormatting>
  <conditionalFormatting sqref="T7:T27">
    <cfRule type="cellIs" dxfId="813" priority="31" operator="lessThan">
      <formula>0</formula>
    </cfRule>
    <cfRule type="cellIs" dxfId="812" priority="32" operator="lessThan">
      <formula>0</formula>
    </cfRule>
    <cfRule type="cellIs" dxfId="811" priority="33" operator="lessThan">
      <formula>0</formula>
    </cfRule>
  </conditionalFormatting>
  <conditionalFormatting sqref="E4:E6 E28:K28">
    <cfRule type="cellIs" dxfId="810" priority="30" operator="equal">
      <formula>$E$4</formula>
    </cfRule>
  </conditionalFormatting>
  <conditionalFormatting sqref="D28:D29 D6 D4:M4">
    <cfRule type="cellIs" dxfId="809" priority="29" operator="equal">
      <formula>$D$4</formula>
    </cfRule>
  </conditionalFormatting>
  <conditionalFormatting sqref="I4:I6 I28:I29">
    <cfRule type="cellIs" dxfId="808" priority="28" operator="equal">
      <formula>$I$4</formula>
    </cfRule>
  </conditionalFormatting>
  <conditionalFormatting sqref="J4:J6 J28:J29">
    <cfRule type="cellIs" dxfId="807" priority="27" operator="equal">
      <formula>$J$4</formula>
    </cfRule>
  </conditionalFormatting>
  <conditionalFormatting sqref="K4:K6 K28:K29">
    <cfRule type="cellIs" dxfId="806" priority="26" operator="equal">
      <formula>$K$4</formula>
    </cfRule>
  </conditionalFormatting>
  <conditionalFormatting sqref="M4:M6">
    <cfRule type="cellIs" dxfId="805" priority="25" operator="equal">
      <formula>$L$4</formula>
    </cfRule>
  </conditionalFormatting>
  <conditionalFormatting sqref="T7:T28">
    <cfRule type="cellIs" dxfId="804" priority="22" operator="lessThan">
      <formula>0</formula>
    </cfRule>
    <cfRule type="cellIs" dxfId="803" priority="23" operator="lessThan">
      <formula>0</formula>
    </cfRule>
    <cfRule type="cellIs" dxfId="802" priority="24" operator="lessThan">
      <formula>0</formula>
    </cfRule>
  </conditionalFormatting>
  <conditionalFormatting sqref="D5:K5">
    <cfRule type="cellIs" dxfId="801" priority="21" operator="greaterThan">
      <formula>0</formula>
    </cfRule>
  </conditionalFormatting>
  <conditionalFormatting sqref="T6:T28">
    <cfRule type="cellIs" dxfId="800" priority="20" operator="lessThan">
      <formula>0</formula>
    </cfRule>
  </conditionalFormatting>
  <conditionalFormatting sqref="T7:T27">
    <cfRule type="cellIs" dxfId="799" priority="17" operator="lessThan">
      <formula>0</formula>
    </cfRule>
    <cfRule type="cellIs" dxfId="798" priority="18" operator="lessThan">
      <formula>0</formula>
    </cfRule>
    <cfRule type="cellIs" dxfId="797" priority="19" operator="lessThan">
      <formula>0</formula>
    </cfRule>
  </conditionalFormatting>
  <conditionalFormatting sqref="T7:T28">
    <cfRule type="cellIs" dxfId="796" priority="14" operator="lessThan">
      <formula>0</formula>
    </cfRule>
    <cfRule type="cellIs" dxfId="795" priority="15" operator="lessThan">
      <formula>0</formula>
    </cfRule>
    <cfRule type="cellIs" dxfId="794" priority="16" operator="lessThan">
      <formula>0</formula>
    </cfRule>
  </conditionalFormatting>
  <conditionalFormatting sqref="D5:K5">
    <cfRule type="cellIs" dxfId="793" priority="13" operator="greaterThan">
      <formula>0</formula>
    </cfRule>
  </conditionalFormatting>
  <conditionalFormatting sqref="L4 L6 L28:L29">
    <cfRule type="cellIs" dxfId="792" priority="12" operator="equal">
      <formula>$L$4</formula>
    </cfRule>
  </conditionalFormatting>
  <conditionalFormatting sqref="D7:S7">
    <cfRule type="cellIs" dxfId="791" priority="11" operator="greaterThan">
      <formula>0</formula>
    </cfRule>
  </conditionalFormatting>
  <conditionalFormatting sqref="D9:S9">
    <cfRule type="cellIs" dxfId="790" priority="10" operator="greaterThan">
      <formula>0</formula>
    </cfRule>
  </conditionalFormatting>
  <conditionalFormatting sqref="D11:S11">
    <cfRule type="cellIs" dxfId="789" priority="9" operator="greaterThan">
      <formula>0</formula>
    </cfRule>
  </conditionalFormatting>
  <conditionalFormatting sqref="D13:S13">
    <cfRule type="cellIs" dxfId="788" priority="8" operator="greaterThan">
      <formula>0</formula>
    </cfRule>
  </conditionalFormatting>
  <conditionalFormatting sqref="D15:S15">
    <cfRule type="cellIs" dxfId="787" priority="7" operator="greaterThan">
      <formula>0</formula>
    </cfRule>
  </conditionalFormatting>
  <conditionalFormatting sqref="D17:S17">
    <cfRule type="cellIs" dxfId="786" priority="6" operator="greaterThan">
      <formula>0</formula>
    </cfRule>
  </conditionalFormatting>
  <conditionalFormatting sqref="D19:S19">
    <cfRule type="cellIs" dxfId="785" priority="5" operator="greaterThan">
      <formula>0</formula>
    </cfRule>
  </conditionalFormatting>
  <conditionalFormatting sqref="D21:S21">
    <cfRule type="cellIs" dxfId="784" priority="4" operator="greaterThan">
      <formula>0</formula>
    </cfRule>
  </conditionalFormatting>
  <conditionalFormatting sqref="D23:S23">
    <cfRule type="cellIs" dxfId="783" priority="3" operator="greaterThan">
      <formula>0</formula>
    </cfRule>
  </conditionalFormatting>
  <conditionalFormatting sqref="D25:S25">
    <cfRule type="cellIs" dxfId="782" priority="2" operator="greaterThan">
      <formula>0</formula>
    </cfRule>
  </conditionalFormatting>
  <conditionalFormatting sqref="D27:S27">
    <cfRule type="cellIs" dxfId="78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0" priority="43" operator="equal">
      <formula>212030016606640</formula>
    </cfRule>
  </conditionalFormatting>
  <conditionalFormatting sqref="D29 E4:E6 E28:K29">
    <cfRule type="cellIs" dxfId="779" priority="41" operator="equal">
      <formula>$E$4</formula>
    </cfRule>
    <cfRule type="cellIs" dxfId="778" priority="42" operator="equal">
      <formula>2120</formula>
    </cfRule>
  </conditionalFormatting>
  <conditionalFormatting sqref="D29:E29 F4:F6 F28:F29">
    <cfRule type="cellIs" dxfId="777" priority="39" operator="equal">
      <formula>$F$4</formula>
    </cfRule>
    <cfRule type="cellIs" dxfId="776" priority="40" operator="equal">
      <formula>300</formula>
    </cfRule>
  </conditionalFormatting>
  <conditionalFormatting sqref="G4:G6 G28:G29">
    <cfRule type="cellIs" dxfId="775" priority="37" operator="equal">
      <formula>$G$4</formula>
    </cfRule>
    <cfRule type="cellIs" dxfId="774" priority="38" operator="equal">
      <formula>1660</formula>
    </cfRule>
  </conditionalFormatting>
  <conditionalFormatting sqref="H4:H6 H28:H29">
    <cfRule type="cellIs" dxfId="773" priority="35" operator="equal">
      <formula>$H$4</formula>
    </cfRule>
    <cfRule type="cellIs" dxfId="772" priority="36" operator="equal">
      <formula>6640</formula>
    </cfRule>
  </conditionalFormatting>
  <conditionalFormatting sqref="T6:T28">
    <cfRule type="cellIs" dxfId="771" priority="34" operator="lessThan">
      <formula>0</formula>
    </cfRule>
  </conditionalFormatting>
  <conditionalFormatting sqref="T7:T27">
    <cfRule type="cellIs" dxfId="770" priority="31" operator="lessThan">
      <formula>0</formula>
    </cfRule>
    <cfRule type="cellIs" dxfId="769" priority="32" operator="lessThan">
      <formula>0</formula>
    </cfRule>
    <cfRule type="cellIs" dxfId="768" priority="33" operator="lessThan">
      <formula>0</formula>
    </cfRule>
  </conditionalFormatting>
  <conditionalFormatting sqref="E4:E6 E28:K28">
    <cfRule type="cellIs" dxfId="767" priority="30" operator="equal">
      <formula>$E$4</formula>
    </cfRule>
  </conditionalFormatting>
  <conditionalFormatting sqref="D28:D29 D6 D4:M4">
    <cfRule type="cellIs" dxfId="766" priority="29" operator="equal">
      <formula>$D$4</formula>
    </cfRule>
  </conditionalFormatting>
  <conditionalFormatting sqref="I4:I6 I28:I29">
    <cfRule type="cellIs" dxfId="765" priority="28" operator="equal">
      <formula>$I$4</formula>
    </cfRule>
  </conditionalFormatting>
  <conditionalFormatting sqref="J4:J6 J28:J29">
    <cfRule type="cellIs" dxfId="764" priority="27" operator="equal">
      <formula>$J$4</formula>
    </cfRule>
  </conditionalFormatting>
  <conditionalFormatting sqref="K4:K6 K28:K29">
    <cfRule type="cellIs" dxfId="763" priority="26" operator="equal">
      <formula>$K$4</formula>
    </cfRule>
  </conditionalFormatting>
  <conditionalFormatting sqref="M4:M6">
    <cfRule type="cellIs" dxfId="762" priority="25" operator="equal">
      <formula>$L$4</formula>
    </cfRule>
  </conditionalFormatting>
  <conditionalFormatting sqref="T7:T28">
    <cfRule type="cellIs" dxfId="761" priority="22" operator="lessThan">
      <formula>0</formula>
    </cfRule>
    <cfRule type="cellIs" dxfId="760" priority="23" operator="lessThan">
      <formula>0</formula>
    </cfRule>
    <cfRule type="cellIs" dxfId="759" priority="24" operator="lessThan">
      <formula>0</formula>
    </cfRule>
  </conditionalFormatting>
  <conditionalFormatting sqref="D5:K5">
    <cfRule type="cellIs" dxfId="758" priority="21" operator="greaterThan">
      <formula>0</formula>
    </cfRule>
  </conditionalFormatting>
  <conditionalFormatting sqref="T6:T28">
    <cfRule type="cellIs" dxfId="757" priority="20" operator="lessThan">
      <formula>0</formula>
    </cfRule>
  </conditionalFormatting>
  <conditionalFormatting sqref="T7:T27">
    <cfRule type="cellIs" dxfId="756" priority="17" operator="lessThan">
      <formula>0</formula>
    </cfRule>
    <cfRule type="cellIs" dxfId="755" priority="18" operator="lessThan">
      <formula>0</formula>
    </cfRule>
    <cfRule type="cellIs" dxfId="754" priority="19" operator="lessThan">
      <formula>0</formula>
    </cfRule>
  </conditionalFormatting>
  <conditionalFormatting sqref="T7:T28">
    <cfRule type="cellIs" dxfId="753" priority="14" operator="lessThan">
      <formula>0</formula>
    </cfRule>
    <cfRule type="cellIs" dxfId="752" priority="15" operator="lessThan">
      <formula>0</formula>
    </cfRule>
    <cfRule type="cellIs" dxfId="751" priority="16" operator="lessThan">
      <formula>0</formula>
    </cfRule>
  </conditionalFormatting>
  <conditionalFormatting sqref="D5:K5">
    <cfRule type="cellIs" dxfId="750" priority="13" operator="greaterThan">
      <formula>0</formula>
    </cfRule>
  </conditionalFormatting>
  <conditionalFormatting sqref="L4 L6 L28:L29">
    <cfRule type="cellIs" dxfId="749" priority="12" operator="equal">
      <formula>$L$4</formula>
    </cfRule>
  </conditionalFormatting>
  <conditionalFormatting sqref="D7:S7">
    <cfRule type="cellIs" dxfId="748" priority="11" operator="greaterThan">
      <formula>0</formula>
    </cfRule>
  </conditionalFormatting>
  <conditionalFormatting sqref="D9:S9">
    <cfRule type="cellIs" dxfId="747" priority="10" operator="greaterThan">
      <formula>0</formula>
    </cfRule>
  </conditionalFormatting>
  <conditionalFormatting sqref="D11:S11">
    <cfRule type="cellIs" dxfId="746" priority="9" operator="greaterThan">
      <formula>0</formula>
    </cfRule>
  </conditionalFormatting>
  <conditionalFormatting sqref="D13:S13">
    <cfRule type="cellIs" dxfId="745" priority="8" operator="greaterThan">
      <formula>0</formula>
    </cfRule>
  </conditionalFormatting>
  <conditionalFormatting sqref="D15:S15">
    <cfRule type="cellIs" dxfId="744" priority="7" operator="greaterThan">
      <formula>0</formula>
    </cfRule>
  </conditionalFormatting>
  <conditionalFormatting sqref="D17:S17">
    <cfRule type="cellIs" dxfId="743" priority="6" operator="greaterThan">
      <formula>0</formula>
    </cfRule>
  </conditionalFormatting>
  <conditionalFormatting sqref="D19:S19">
    <cfRule type="cellIs" dxfId="742" priority="5" operator="greaterThan">
      <formula>0</formula>
    </cfRule>
  </conditionalFormatting>
  <conditionalFormatting sqref="D21:S21">
    <cfRule type="cellIs" dxfId="741" priority="4" operator="greaterThan">
      <formula>0</formula>
    </cfRule>
  </conditionalFormatting>
  <conditionalFormatting sqref="D23:S23">
    <cfRule type="cellIs" dxfId="740" priority="3" operator="greaterThan">
      <formula>0</formula>
    </cfRule>
  </conditionalFormatting>
  <conditionalFormatting sqref="D25:S25">
    <cfRule type="cellIs" dxfId="739" priority="2" operator="greaterThan">
      <formula>0</formula>
    </cfRule>
  </conditionalFormatting>
  <conditionalFormatting sqref="D27:S27">
    <cfRule type="cellIs" dxfId="738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7" priority="43" operator="equal">
      <formula>212030016606640</formula>
    </cfRule>
  </conditionalFormatting>
  <conditionalFormatting sqref="D29 E4:E6 E28:K29">
    <cfRule type="cellIs" dxfId="736" priority="41" operator="equal">
      <formula>$E$4</formula>
    </cfRule>
    <cfRule type="cellIs" dxfId="735" priority="42" operator="equal">
      <formula>2120</formula>
    </cfRule>
  </conditionalFormatting>
  <conditionalFormatting sqref="D29:E29 F4:F6 F28:F29">
    <cfRule type="cellIs" dxfId="734" priority="39" operator="equal">
      <formula>$F$4</formula>
    </cfRule>
    <cfRule type="cellIs" dxfId="733" priority="40" operator="equal">
      <formula>300</formula>
    </cfRule>
  </conditionalFormatting>
  <conditionalFormatting sqref="G4:G6 G28:G29">
    <cfRule type="cellIs" dxfId="732" priority="37" operator="equal">
      <formula>$G$4</formula>
    </cfRule>
    <cfRule type="cellIs" dxfId="731" priority="38" operator="equal">
      <formula>1660</formula>
    </cfRule>
  </conditionalFormatting>
  <conditionalFormatting sqref="H4:H6 H28:H29">
    <cfRule type="cellIs" dxfId="730" priority="35" operator="equal">
      <formula>$H$4</formula>
    </cfRule>
    <cfRule type="cellIs" dxfId="729" priority="36" operator="equal">
      <formula>6640</formula>
    </cfRule>
  </conditionalFormatting>
  <conditionalFormatting sqref="T6:T28">
    <cfRule type="cellIs" dxfId="728" priority="34" operator="lessThan">
      <formula>0</formula>
    </cfRule>
  </conditionalFormatting>
  <conditionalFormatting sqref="T7:T27">
    <cfRule type="cellIs" dxfId="727" priority="31" operator="lessThan">
      <formula>0</formula>
    </cfRule>
    <cfRule type="cellIs" dxfId="726" priority="32" operator="lessThan">
      <formula>0</formula>
    </cfRule>
    <cfRule type="cellIs" dxfId="725" priority="33" operator="lessThan">
      <formula>0</formula>
    </cfRule>
  </conditionalFormatting>
  <conditionalFormatting sqref="E4:E6 E28:K28">
    <cfRule type="cellIs" dxfId="724" priority="30" operator="equal">
      <formula>$E$4</formula>
    </cfRule>
  </conditionalFormatting>
  <conditionalFormatting sqref="D28:D29 D6 D4:M4">
    <cfRule type="cellIs" dxfId="723" priority="29" operator="equal">
      <formula>$D$4</formula>
    </cfRule>
  </conditionalFormatting>
  <conditionalFormatting sqref="I4:I6 I28:I29">
    <cfRule type="cellIs" dxfId="722" priority="28" operator="equal">
      <formula>$I$4</formula>
    </cfRule>
  </conditionalFormatting>
  <conditionalFormatting sqref="J4:J6 J28:J29">
    <cfRule type="cellIs" dxfId="721" priority="27" operator="equal">
      <formula>$J$4</formula>
    </cfRule>
  </conditionalFormatting>
  <conditionalFormatting sqref="K4:K6 K28:K29">
    <cfRule type="cellIs" dxfId="720" priority="26" operator="equal">
      <formula>$K$4</formula>
    </cfRule>
  </conditionalFormatting>
  <conditionalFormatting sqref="M4:M6">
    <cfRule type="cellIs" dxfId="719" priority="25" operator="equal">
      <formula>$L$4</formula>
    </cfRule>
  </conditionalFormatting>
  <conditionalFormatting sqref="T7:T28">
    <cfRule type="cellIs" dxfId="718" priority="22" operator="lessThan">
      <formula>0</formula>
    </cfRule>
    <cfRule type="cellIs" dxfId="717" priority="23" operator="lessThan">
      <formula>0</formula>
    </cfRule>
    <cfRule type="cellIs" dxfId="716" priority="24" operator="lessThan">
      <formula>0</formula>
    </cfRule>
  </conditionalFormatting>
  <conditionalFormatting sqref="D5:K5">
    <cfRule type="cellIs" dxfId="715" priority="21" operator="greaterThan">
      <formula>0</formula>
    </cfRule>
  </conditionalFormatting>
  <conditionalFormatting sqref="T6:T28">
    <cfRule type="cellIs" dxfId="714" priority="20" operator="lessThan">
      <formula>0</formula>
    </cfRule>
  </conditionalFormatting>
  <conditionalFormatting sqref="T7:T27">
    <cfRule type="cellIs" dxfId="713" priority="17" operator="lessThan">
      <formula>0</formula>
    </cfRule>
    <cfRule type="cellIs" dxfId="712" priority="18" operator="lessThan">
      <formula>0</formula>
    </cfRule>
    <cfRule type="cellIs" dxfId="711" priority="19" operator="lessThan">
      <formula>0</formula>
    </cfRule>
  </conditionalFormatting>
  <conditionalFormatting sqref="T7:T28">
    <cfRule type="cellIs" dxfId="710" priority="14" operator="lessThan">
      <formula>0</formula>
    </cfRule>
    <cfRule type="cellIs" dxfId="709" priority="15" operator="lessThan">
      <formula>0</formula>
    </cfRule>
    <cfRule type="cellIs" dxfId="708" priority="16" operator="lessThan">
      <formula>0</formula>
    </cfRule>
  </conditionalFormatting>
  <conditionalFormatting sqref="D5:K5">
    <cfRule type="cellIs" dxfId="707" priority="13" operator="greaterThan">
      <formula>0</formula>
    </cfRule>
  </conditionalFormatting>
  <conditionalFormatting sqref="L4 L6 L28:L29">
    <cfRule type="cellIs" dxfId="706" priority="12" operator="equal">
      <formula>$L$4</formula>
    </cfRule>
  </conditionalFormatting>
  <conditionalFormatting sqref="D7:S7">
    <cfRule type="cellIs" dxfId="705" priority="11" operator="greaterThan">
      <formula>0</formula>
    </cfRule>
  </conditionalFormatting>
  <conditionalFormatting sqref="D9:S9">
    <cfRule type="cellIs" dxfId="704" priority="10" operator="greaterThan">
      <formula>0</formula>
    </cfRule>
  </conditionalFormatting>
  <conditionalFormatting sqref="D11:S11">
    <cfRule type="cellIs" dxfId="703" priority="9" operator="greaterThan">
      <formula>0</formula>
    </cfRule>
  </conditionalFormatting>
  <conditionalFormatting sqref="D13:S13">
    <cfRule type="cellIs" dxfId="702" priority="8" operator="greaterThan">
      <formula>0</formula>
    </cfRule>
  </conditionalFormatting>
  <conditionalFormatting sqref="D15:S15">
    <cfRule type="cellIs" dxfId="701" priority="7" operator="greaterThan">
      <formula>0</formula>
    </cfRule>
  </conditionalFormatting>
  <conditionalFormatting sqref="D17:S17">
    <cfRule type="cellIs" dxfId="700" priority="6" operator="greaterThan">
      <formula>0</formula>
    </cfRule>
  </conditionalFormatting>
  <conditionalFormatting sqref="D19:S19">
    <cfRule type="cellIs" dxfId="699" priority="5" operator="greaterThan">
      <formula>0</formula>
    </cfRule>
  </conditionalFormatting>
  <conditionalFormatting sqref="D21:S21">
    <cfRule type="cellIs" dxfId="698" priority="4" operator="greaterThan">
      <formula>0</formula>
    </cfRule>
  </conditionalFormatting>
  <conditionalFormatting sqref="D23:S23">
    <cfRule type="cellIs" dxfId="697" priority="3" operator="greaterThan">
      <formula>0</formula>
    </cfRule>
  </conditionalFormatting>
  <conditionalFormatting sqref="D25:S25">
    <cfRule type="cellIs" dxfId="696" priority="2" operator="greaterThan">
      <formula>0</formula>
    </cfRule>
  </conditionalFormatting>
  <conditionalFormatting sqref="D27:S27">
    <cfRule type="cellIs" dxfId="69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6" t="s">
        <v>44</v>
      </c>
      <c r="B28" s="87"/>
      <c r="C28" s="88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9" t="s">
        <v>45</v>
      </c>
      <c r="B29" s="90"/>
      <c r="C29" s="91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9" t="s">
        <v>45</v>
      </c>
      <c r="B29" s="90"/>
      <c r="C29" s="91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6:T28">
    <cfRule type="cellIs" dxfId="628" priority="20" operator="lessThan">
      <formula>0</formula>
    </cfRule>
  </conditionalFormatting>
  <conditionalFormatting sqref="T7:T27">
    <cfRule type="cellIs" dxfId="627" priority="17" operator="lessThan">
      <formula>0</formula>
    </cfRule>
    <cfRule type="cellIs" dxfId="626" priority="18" operator="lessThan">
      <formula>0</formula>
    </cfRule>
    <cfRule type="cellIs" dxfId="625" priority="19" operator="lessThan">
      <formula>0</formula>
    </cfRule>
  </conditionalFormatting>
  <conditionalFormatting sqref="T7:T28">
    <cfRule type="cellIs" dxfId="624" priority="14" operator="lessThan">
      <formula>0</formula>
    </cfRule>
    <cfRule type="cellIs" dxfId="623" priority="15" operator="lessThan">
      <formula>0</formula>
    </cfRule>
    <cfRule type="cellIs" dxfId="622" priority="16" operator="lessThan">
      <formula>0</formula>
    </cfRule>
  </conditionalFormatting>
  <conditionalFormatting sqref="D5:K5">
    <cfRule type="cellIs" dxfId="621" priority="13" operator="greaterThan">
      <formula>0</formula>
    </cfRule>
  </conditionalFormatting>
  <conditionalFormatting sqref="L4 L6 L28:L29">
    <cfRule type="cellIs" dxfId="620" priority="12" operator="equal">
      <formula>$L$4</formula>
    </cfRule>
  </conditionalFormatting>
  <conditionalFormatting sqref="D7:S7">
    <cfRule type="cellIs" dxfId="619" priority="11" operator="greaterThan">
      <formula>0</formula>
    </cfRule>
  </conditionalFormatting>
  <conditionalFormatting sqref="D9:S9">
    <cfRule type="cellIs" dxfId="618" priority="10" operator="greaterThan">
      <formula>0</formula>
    </cfRule>
  </conditionalFormatting>
  <conditionalFormatting sqref="D11:S11">
    <cfRule type="cellIs" dxfId="617" priority="9" operator="greaterThan">
      <formula>0</formula>
    </cfRule>
  </conditionalFormatting>
  <conditionalFormatting sqref="D13:S13">
    <cfRule type="cellIs" dxfId="616" priority="8" operator="greaterThan">
      <formula>0</formula>
    </cfRule>
  </conditionalFormatting>
  <conditionalFormatting sqref="D15:S15">
    <cfRule type="cellIs" dxfId="615" priority="7" operator="greaterThan">
      <formula>0</formula>
    </cfRule>
  </conditionalFormatting>
  <conditionalFormatting sqref="D17:S17">
    <cfRule type="cellIs" dxfId="614" priority="6" operator="greaterThan">
      <formula>0</formula>
    </cfRule>
  </conditionalFormatting>
  <conditionalFormatting sqref="D19:S19">
    <cfRule type="cellIs" dxfId="613" priority="5" operator="greaterThan">
      <formula>0</formula>
    </cfRule>
  </conditionalFormatting>
  <conditionalFormatting sqref="D21:S21">
    <cfRule type="cellIs" dxfId="612" priority="4" operator="greaterThan">
      <formula>0</formula>
    </cfRule>
  </conditionalFormatting>
  <conditionalFormatting sqref="D23:S23">
    <cfRule type="cellIs" dxfId="611" priority="3" operator="greaterThan">
      <formula>0</formula>
    </cfRule>
  </conditionalFormatting>
  <conditionalFormatting sqref="D25:S25">
    <cfRule type="cellIs" dxfId="610" priority="2" operator="greaterThan">
      <formula>0</formula>
    </cfRule>
  </conditionalFormatting>
  <conditionalFormatting sqref="D27:S27">
    <cfRule type="cellIs" dxfId="609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6" t="s">
        <v>44</v>
      </c>
      <c r="B28" s="87"/>
      <c r="C28" s="88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8" priority="43" operator="equal">
      <formula>212030016606640</formula>
    </cfRule>
  </conditionalFormatting>
  <conditionalFormatting sqref="D29 E4:E6 E28:K29">
    <cfRule type="cellIs" dxfId="607" priority="41" operator="equal">
      <formula>$E$4</formula>
    </cfRule>
    <cfRule type="cellIs" dxfId="606" priority="42" operator="equal">
      <formula>2120</formula>
    </cfRule>
  </conditionalFormatting>
  <conditionalFormatting sqref="D29:E29 F4:F6 F28:F29">
    <cfRule type="cellIs" dxfId="605" priority="39" operator="equal">
      <formula>$F$4</formula>
    </cfRule>
    <cfRule type="cellIs" dxfId="604" priority="40" operator="equal">
      <formula>300</formula>
    </cfRule>
  </conditionalFormatting>
  <conditionalFormatting sqref="G4:G6 G28:G29">
    <cfRule type="cellIs" dxfId="603" priority="37" operator="equal">
      <formula>$G$4</formula>
    </cfRule>
    <cfRule type="cellIs" dxfId="602" priority="38" operator="equal">
      <formula>1660</formula>
    </cfRule>
  </conditionalFormatting>
  <conditionalFormatting sqref="H4:H6 H28:H29">
    <cfRule type="cellIs" dxfId="601" priority="35" operator="equal">
      <formula>$H$4</formula>
    </cfRule>
    <cfRule type="cellIs" dxfId="600" priority="36" operator="equal">
      <formula>6640</formula>
    </cfRule>
  </conditionalFormatting>
  <conditionalFormatting sqref="T6:T28">
    <cfRule type="cellIs" dxfId="599" priority="34" operator="lessThan">
      <formula>0</formula>
    </cfRule>
  </conditionalFormatting>
  <conditionalFormatting sqref="T7:T27">
    <cfRule type="cellIs" dxfId="598" priority="31" operator="lessThan">
      <formula>0</formula>
    </cfRule>
    <cfRule type="cellIs" dxfId="597" priority="32" operator="lessThan">
      <formula>0</formula>
    </cfRule>
    <cfRule type="cellIs" dxfId="596" priority="33" operator="lessThan">
      <formula>0</formula>
    </cfRule>
  </conditionalFormatting>
  <conditionalFormatting sqref="E4:E6 E28:K28">
    <cfRule type="cellIs" dxfId="595" priority="30" operator="equal">
      <formula>$E$4</formula>
    </cfRule>
  </conditionalFormatting>
  <conditionalFormatting sqref="D28:D29 D6 D4:M4">
    <cfRule type="cellIs" dxfId="594" priority="29" operator="equal">
      <formula>$D$4</formula>
    </cfRule>
  </conditionalFormatting>
  <conditionalFormatting sqref="I4:I6 I28:I29">
    <cfRule type="cellIs" dxfId="593" priority="28" operator="equal">
      <formula>$I$4</formula>
    </cfRule>
  </conditionalFormatting>
  <conditionalFormatting sqref="J4:J6 J28:J29">
    <cfRule type="cellIs" dxfId="592" priority="27" operator="equal">
      <formula>$J$4</formula>
    </cfRule>
  </conditionalFormatting>
  <conditionalFormatting sqref="K4:K6 K28:K29">
    <cfRule type="cellIs" dxfId="591" priority="26" operator="equal">
      <formula>$K$4</formula>
    </cfRule>
  </conditionalFormatting>
  <conditionalFormatting sqref="M4:M6">
    <cfRule type="cellIs" dxfId="590" priority="25" operator="equal">
      <formula>$L$4</formula>
    </cfRule>
  </conditionalFormatting>
  <conditionalFormatting sqref="T7:T28">
    <cfRule type="cellIs" dxfId="589" priority="22" operator="lessThan">
      <formula>0</formula>
    </cfRule>
    <cfRule type="cellIs" dxfId="588" priority="23" operator="lessThan">
      <formula>0</formula>
    </cfRule>
    <cfRule type="cellIs" dxfId="587" priority="24" operator="lessThan">
      <formula>0</formula>
    </cfRule>
  </conditionalFormatting>
  <conditionalFormatting sqref="D5:K5">
    <cfRule type="cellIs" dxfId="586" priority="21" operator="greaterThan">
      <formula>0</formula>
    </cfRule>
  </conditionalFormatting>
  <conditionalFormatting sqref="T6:T28">
    <cfRule type="cellIs" dxfId="585" priority="20" operator="lessThan">
      <formula>0</formula>
    </cfRule>
  </conditionalFormatting>
  <conditionalFormatting sqref="T7:T27">
    <cfRule type="cellIs" dxfId="584" priority="17" operator="lessThan">
      <formula>0</formula>
    </cfRule>
    <cfRule type="cellIs" dxfId="583" priority="18" operator="lessThan">
      <formula>0</formula>
    </cfRule>
    <cfRule type="cellIs" dxfId="582" priority="19" operator="lessThan">
      <formula>0</formula>
    </cfRule>
  </conditionalFormatting>
  <conditionalFormatting sqref="T7:T28">
    <cfRule type="cellIs" dxfId="581" priority="14" operator="lessThan">
      <formula>0</formula>
    </cfRule>
    <cfRule type="cellIs" dxfId="580" priority="15" operator="lessThan">
      <formula>0</formula>
    </cfRule>
    <cfRule type="cellIs" dxfId="579" priority="16" operator="lessThan">
      <formula>0</formula>
    </cfRule>
  </conditionalFormatting>
  <conditionalFormatting sqref="D5:K5">
    <cfRule type="cellIs" dxfId="578" priority="13" operator="greaterThan">
      <formula>0</formula>
    </cfRule>
  </conditionalFormatting>
  <conditionalFormatting sqref="L4 L6 L28:L29">
    <cfRule type="cellIs" dxfId="577" priority="12" operator="equal">
      <formula>$L$4</formula>
    </cfRule>
  </conditionalFormatting>
  <conditionalFormatting sqref="D7:S7">
    <cfRule type="cellIs" dxfId="576" priority="11" operator="greaterThan">
      <formula>0</formula>
    </cfRule>
  </conditionalFormatting>
  <conditionalFormatting sqref="D9:S9">
    <cfRule type="cellIs" dxfId="575" priority="10" operator="greaterThan">
      <formula>0</formula>
    </cfRule>
  </conditionalFormatting>
  <conditionalFormatting sqref="D11:S11">
    <cfRule type="cellIs" dxfId="574" priority="9" operator="greaterThan">
      <formula>0</formula>
    </cfRule>
  </conditionalFormatting>
  <conditionalFormatting sqref="D13:S13">
    <cfRule type="cellIs" dxfId="573" priority="8" operator="greaterThan">
      <formula>0</formula>
    </cfRule>
  </conditionalFormatting>
  <conditionalFormatting sqref="D15:S15">
    <cfRule type="cellIs" dxfId="572" priority="7" operator="greaterThan">
      <formula>0</formula>
    </cfRule>
  </conditionalFormatting>
  <conditionalFormatting sqref="D17:S17">
    <cfRule type="cellIs" dxfId="571" priority="6" operator="greaterThan">
      <formula>0</formula>
    </cfRule>
  </conditionalFormatting>
  <conditionalFormatting sqref="D19:S19">
    <cfRule type="cellIs" dxfId="570" priority="5" operator="greaterThan">
      <formula>0</formula>
    </cfRule>
  </conditionalFormatting>
  <conditionalFormatting sqref="D21:S21">
    <cfRule type="cellIs" dxfId="569" priority="4" operator="greaterThan">
      <formula>0</formula>
    </cfRule>
  </conditionalFormatting>
  <conditionalFormatting sqref="D23:S23">
    <cfRule type="cellIs" dxfId="568" priority="3" operator="greaterThan">
      <formula>0</formula>
    </cfRule>
  </conditionalFormatting>
  <conditionalFormatting sqref="D25:S25">
    <cfRule type="cellIs" dxfId="567" priority="2" operator="greaterThan">
      <formula>0</formula>
    </cfRule>
  </conditionalFormatting>
  <conditionalFormatting sqref="D27:S27">
    <cfRule type="cellIs" dxfId="56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3" ht="18.75" x14ac:dyDescent="0.25">
      <c r="A3" s="96" t="s">
        <v>71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6" t="s">
        <v>44</v>
      </c>
      <c r="B28" s="87"/>
      <c r="C28" s="88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9" t="s">
        <v>45</v>
      </c>
      <c r="B29" s="90"/>
      <c r="C29" s="91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73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2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9" t="s">
        <v>45</v>
      </c>
      <c r="B29" s="90"/>
      <c r="C29" s="91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92"/>
      <c r="N29" s="93"/>
      <c r="O29" s="93"/>
      <c r="P29" s="93"/>
      <c r="Q29" s="93"/>
      <c r="R29" s="93"/>
      <c r="S29" s="93"/>
      <c r="T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 G28:G29 G6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F5 H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F5 H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 N8:N27 R8:R26">
    <cfRule type="cellIs" dxfId="486" priority="11" operator="greaterThan">
      <formula>0</formula>
    </cfRule>
  </conditionalFormatting>
  <conditionalFormatting sqref="D9:M9 O9:Q9 S9">
    <cfRule type="cellIs" dxfId="485" priority="10" operator="greaterThan">
      <formula>0</formula>
    </cfRule>
  </conditionalFormatting>
  <conditionalFormatting sqref="D11:M11 O11:Q11 S11">
    <cfRule type="cellIs" dxfId="484" priority="9" operator="greaterThan">
      <formula>0</formula>
    </cfRule>
  </conditionalFormatting>
  <conditionalFormatting sqref="D13:M13 O13:Q13 S13">
    <cfRule type="cellIs" dxfId="483" priority="8" operator="greaterThan">
      <formula>0</formula>
    </cfRule>
  </conditionalFormatting>
  <conditionalFormatting sqref="D15:M15 O15:Q15 S15">
    <cfRule type="cellIs" dxfId="482" priority="7" operator="greaterThan">
      <formula>0</formula>
    </cfRule>
  </conditionalFormatting>
  <conditionalFormatting sqref="D17:I17 K17:M17 O17:Q17 S17">
    <cfRule type="cellIs" dxfId="481" priority="6" operator="greaterThan">
      <formula>0</formula>
    </cfRule>
  </conditionalFormatting>
  <conditionalFormatting sqref="D19:M19 O19:Q19 S19">
    <cfRule type="cellIs" dxfId="480" priority="5" operator="greaterThan">
      <formula>0</formula>
    </cfRule>
  </conditionalFormatting>
  <conditionalFormatting sqref="D21:M21 O21:Q21 S21">
    <cfRule type="cellIs" dxfId="479" priority="4" operator="greaterThan">
      <formula>0</formula>
    </cfRule>
  </conditionalFormatting>
  <conditionalFormatting sqref="D23:M23 O23:Q23 S23">
    <cfRule type="cellIs" dxfId="478" priority="3" operator="greaterThan">
      <formula>0</formula>
    </cfRule>
  </conditionalFormatting>
  <conditionalFormatting sqref="D25:M25 O25:Q25 S25">
    <cfRule type="cellIs" dxfId="477" priority="2" operator="greaterThan">
      <formula>0</formula>
    </cfRule>
  </conditionalFormatting>
  <conditionalFormatting sqref="D27:M27 O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K24" sqref="K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6" t="s">
        <v>44</v>
      </c>
      <c r="B28" s="87"/>
      <c r="C28" s="88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9" t="s">
        <v>45</v>
      </c>
      <c r="B29" s="90"/>
      <c r="C29" s="91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89" t="s">
        <v>45</v>
      </c>
      <c r="B29" s="90"/>
      <c r="C29" s="91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 M8:M27">
    <cfRule type="cellIs" dxfId="314" priority="11" operator="greaterThan">
      <formula>0</formula>
    </cfRule>
  </conditionalFormatting>
  <conditionalFormatting sqref="D9:L9 N9:S9">
    <cfRule type="cellIs" dxfId="313" priority="10" operator="greaterThan">
      <formula>0</formula>
    </cfRule>
  </conditionalFormatting>
  <conditionalFormatting sqref="D11:L11 N11:S11">
    <cfRule type="cellIs" dxfId="312" priority="9" operator="greaterThan">
      <formula>0</formula>
    </cfRule>
  </conditionalFormatting>
  <conditionalFormatting sqref="D13:L13 N13:S13">
    <cfRule type="cellIs" dxfId="311" priority="8" operator="greaterThan">
      <formula>0</formula>
    </cfRule>
  </conditionalFormatting>
  <conditionalFormatting sqref="D15:L15 N15:S15">
    <cfRule type="cellIs" dxfId="310" priority="7" operator="greaterThan">
      <formula>0</formula>
    </cfRule>
  </conditionalFormatting>
  <conditionalFormatting sqref="D17:L17 N17:S17">
    <cfRule type="cellIs" dxfId="309" priority="6" operator="greaterThan">
      <formula>0</formula>
    </cfRule>
  </conditionalFormatting>
  <conditionalFormatting sqref="D19:L19 N19:S19">
    <cfRule type="cellIs" dxfId="308" priority="5" operator="greaterThan">
      <formula>0</formula>
    </cfRule>
  </conditionalFormatting>
  <conditionalFormatting sqref="D21:L21 N21:S21">
    <cfRule type="cellIs" dxfId="307" priority="4" operator="greaterThan">
      <formula>0</formula>
    </cfRule>
  </conditionalFormatting>
  <conditionalFormatting sqref="D23:L23 N23:S23">
    <cfRule type="cellIs" dxfId="306" priority="3" operator="greaterThan">
      <formula>0</formula>
    </cfRule>
  </conditionalFormatting>
  <conditionalFormatting sqref="D25:L25 N25:S25">
    <cfRule type="cellIs" dxfId="305" priority="2" operator="greaterThan">
      <formula>0</formula>
    </cfRule>
  </conditionalFormatting>
  <conditionalFormatting sqref="D27:L27 N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89" t="s">
        <v>45</v>
      </c>
      <c r="B29" s="90"/>
      <c r="C29" s="91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1" sqref="F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81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89" t="s">
        <v>45</v>
      </c>
      <c r="B29" s="90"/>
      <c r="C29" s="91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82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30638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30638</v>
      </c>
      <c r="N7" s="24">
        <f>D7+E7*20+F7*10+G7*9+H7*9+I7*191+J7*191+K7*182+L7*100</f>
        <v>30638</v>
      </c>
      <c r="O7" s="25">
        <f>M7*2.75%</f>
        <v>842.54499999999996</v>
      </c>
      <c r="P7" s="26"/>
      <c r="Q7" s="26">
        <v>136</v>
      </c>
      <c r="R7" s="24">
        <f>M7-(M7*2.75%)+I7*191+J7*191+K7*182+L7*100-Q7</f>
        <v>29659.455000000002</v>
      </c>
      <c r="S7" s="25">
        <f>M7*0.95%</f>
        <v>291.06099999999998</v>
      </c>
      <c r="T7" s="61">
        <f>S7-Q7</f>
        <v>155.06099999999998</v>
      </c>
      <c r="U7" s="83">
        <v>180</v>
      </c>
      <c r="V7" s="84">
        <f>R7-U7</f>
        <v>29479.455000000002</v>
      </c>
    </row>
    <row r="8" spans="1:22" ht="15.75" x14ac:dyDescent="0.25">
      <c r="A8" s="28">
        <v>2</v>
      </c>
      <c r="B8" s="20">
        <v>1908446135</v>
      </c>
      <c r="C8" s="23" t="s">
        <v>84</v>
      </c>
      <c r="D8" s="29">
        <v>18034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18034</v>
      </c>
      <c r="N8" s="24">
        <f t="shared" ref="N8:N27" si="1">D8+E8*20+F8*10+G8*9+H8*9+I8*191+J8*191+K8*182+L8*100</f>
        <v>18944</v>
      </c>
      <c r="O8" s="25">
        <f t="shared" ref="O8:O27" si="2">M8*2.75%</f>
        <v>495.935</v>
      </c>
      <c r="P8" s="26"/>
      <c r="Q8" s="26">
        <v>92</v>
      </c>
      <c r="R8" s="24">
        <f t="shared" ref="R8:R27" si="3">M8-(M8*2.75%)+I8*191+J8*191+K8*182+L8*100-Q8</f>
        <v>18356.064999999999</v>
      </c>
      <c r="S8" s="25">
        <f t="shared" ref="S8:S27" si="4">M8*0.95%</f>
        <v>171.32300000000001</v>
      </c>
      <c r="T8" s="61">
        <f t="shared" ref="T8:T27" si="5">S8-Q8</f>
        <v>79.323000000000008</v>
      </c>
      <c r="U8" s="83">
        <v>126</v>
      </c>
      <c r="V8" s="84">
        <f t="shared" ref="V8:V27" si="6">R8-U8</f>
        <v>18230.064999999999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31869</v>
      </c>
      <c r="E9" s="30"/>
      <c r="F9" s="30"/>
      <c r="G9" s="30"/>
      <c r="H9" s="30"/>
      <c r="I9" s="20">
        <v>6</v>
      </c>
      <c r="J9" s="20"/>
      <c r="K9" s="20">
        <v>5</v>
      </c>
      <c r="L9" s="20"/>
      <c r="M9" s="20">
        <f t="shared" si="0"/>
        <v>31869</v>
      </c>
      <c r="N9" s="24">
        <f t="shared" si="1"/>
        <v>33925</v>
      </c>
      <c r="O9" s="25">
        <f t="shared" si="2"/>
        <v>876.39750000000004</v>
      </c>
      <c r="P9" s="26"/>
      <c r="Q9" s="26">
        <v>199</v>
      </c>
      <c r="R9" s="24">
        <f t="shared" si="3"/>
        <v>32849.602500000001</v>
      </c>
      <c r="S9" s="25">
        <f t="shared" si="4"/>
        <v>302.75549999999998</v>
      </c>
      <c r="T9" s="61">
        <f t="shared" si="5"/>
        <v>103.75549999999998</v>
      </c>
      <c r="U9" s="83">
        <v>225</v>
      </c>
      <c r="V9" s="84">
        <f t="shared" si="6"/>
        <v>32624.602500000001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10020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10020</v>
      </c>
      <c r="N10" s="24">
        <f t="shared" si="1"/>
        <v>10020</v>
      </c>
      <c r="O10" s="25">
        <f t="shared" si="2"/>
        <v>275.55</v>
      </c>
      <c r="P10" s="26"/>
      <c r="Q10" s="26">
        <v>28</v>
      </c>
      <c r="R10" s="24">
        <f t="shared" si="3"/>
        <v>9716.4500000000007</v>
      </c>
      <c r="S10" s="25">
        <f t="shared" si="4"/>
        <v>95.19</v>
      </c>
      <c r="T10" s="61">
        <f t="shared" si="5"/>
        <v>67.19</v>
      </c>
      <c r="U10" s="83">
        <v>36</v>
      </c>
      <c r="V10" s="84">
        <f t="shared" si="6"/>
        <v>9680.4500000000007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16085</v>
      </c>
      <c r="E11" s="30"/>
      <c r="F11" s="30"/>
      <c r="G11" s="32"/>
      <c r="H11" s="30"/>
      <c r="I11" s="20">
        <v>3</v>
      </c>
      <c r="J11" s="20"/>
      <c r="K11" s="20">
        <v>1</v>
      </c>
      <c r="L11" s="20"/>
      <c r="M11" s="20">
        <f t="shared" si="0"/>
        <v>16085</v>
      </c>
      <c r="N11" s="24">
        <f t="shared" si="1"/>
        <v>16840</v>
      </c>
      <c r="O11" s="25">
        <f t="shared" si="2"/>
        <v>442.33749999999998</v>
      </c>
      <c r="P11" s="26"/>
      <c r="Q11" s="26">
        <v>57</v>
      </c>
      <c r="R11" s="24">
        <f t="shared" si="3"/>
        <v>16340.662499999999</v>
      </c>
      <c r="S11" s="25">
        <f t="shared" si="4"/>
        <v>152.8075</v>
      </c>
      <c r="T11" s="61">
        <f t="shared" si="5"/>
        <v>95.807500000000005</v>
      </c>
      <c r="U11" s="83">
        <v>99</v>
      </c>
      <c r="V11" s="84">
        <f t="shared" si="6"/>
        <v>16241.662499999999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21644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21644</v>
      </c>
      <c r="N12" s="24">
        <f t="shared" si="1"/>
        <v>21644</v>
      </c>
      <c r="O12" s="25">
        <f t="shared" si="2"/>
        <v>595.21</v>
      </c>
      <c r="P12" s="26"/>
      <c r="Q12" s="26">
        <v>37</v>
      </c>
      <c r="R12" s="24">
        <f t="shared" si="3"/>
        <v>21011.79</v>
      </c>
      <c r="S12" s="25">
        <f t="shared" si="4"/>
        <v>205.61799999999999</v>
      </c>
      <c r="T12" s="61">
        <f t="shared" si="5"/>
        <v>168.61799999999999</v>
      </c>
      <c r="U12" s="83">
        <v>162</v>
      </c>
      <c r="V12" s="84">
        <f t="shared" si="6"/>
        <v>20849.79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10052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10052</v>
      </c>
      <c r="N13" s="24">
        <f t="shared" si="1"/>
        <v>10052</v>
      </c>
      <c r="O13" s="25">
        <f t="shared" si="2"/>
        <v>276.43</v>
      </c>
      <c r="P13" s="26"/>
      <c r="Q13" s="26">
        <v>55</v>
      </c>
      <c r="R13" s="24">
        <f t="shared" si="3"/>
        <v>9720.57</v>
      </c>
      <c r="S13" s="25">
        <f t="shared" si="4"/>
        <v>95.494</v>
      </c>
      <c r="T13" s="61">
        <f t="shared" si="5"/>
        <v>40.494</v>
      </c>
      <c r="U13" s="83">
        <v>54</v>
      </c>
      <c r="V13" s="84">
        <f t="shared" si="6"/>
        <v>9666.57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59850</v>
      </c>
      <c r="E14" s="30"/>
      <c r="F14" s="30"/>
      <c r="G14" s="30"/>
      <c r="H14" s="30"/>
      <c r="I14" s="20">
        <v>26</v>
      </c>
      <c r="J14" s="20">
        <v>1</v>
      </c>
      <c r="K14" s="20"/>
      <c r="L14" s="20"/>
      <c r="M14" s="20">
        <f t="shared" si="0"/>
        <v>59850</v>
      </c>
      <c r="N14" s="24">
        <f t="shared" si="1"/>
        <v>65007</v>
      </c>
      <c r="O14" s="25">
        <f t="shared" si="2"/>
        <v>1645.875</v>
      </c>
      <c r="P14" s="26"/>
      <c r="Q14" s="26">
        <v>180</v>
      </c>
      <c r="R14" s="24">
        <f t="shared" si="3"/>
        <v>63181.125</v>
      </c>
      <c r="S14" s="25">
        <f t="shared" si="4"/>
        <v>568.57499999999993</v>
      </c>
      <c r="T14" s="61">
        <f t="shared" si="5"/>
        <v>388.57499999999993</v>
      </c>
      <c r="U14" s="83">
        <v>486</v>
      </c>
      <c r="V14" s="84">
        <f t="shared" si="6"/>
        <v>62695.125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39217</v>
      </c>
      <c r="E15" s="30">
        <v>30</v>
      </c>
      <c r="F15" s="30"/>
      <c r="G15" s="30"/>
      <c r="H15" s="30"/>
      <c r="I15" s="20">
        <v>16</v>
      </c>
      <c r="J15" s="20"/>
      <c r="K15" s="20"/>
      <c r="L15" s="20"/>
      <c r="M15" s="20">
        <f t="shared" si="0"/>
        <v>39817</v>
      </c>
      <c r="N15" s="24">
        <f t="shared" si="1"/>
        <v>42873</v>
      </c>
      <c r="O15" s="25">
        <f t="shared" si="2"/>
        <v>1094.9675</v>
      </c>
      <c r="P15" s="26"/>
      <c r="Q15" s="26">
        <v>220</v>
      </c>
      <c r="R15" s="24">
        <f t="shared" si="3"/>
        <v>41558.032500000001</v>
      </c>
      <c r="S15" s="25">
        <f t="shared" si="4"/>
        <v>378.26150000000001</v>
      </c>
      <c r="T15" s="61">
        <f t="shared" si="5"/>
        <v>158.26150000000001</v>
      </c>
      <c r="U15" s="83">
        <v>270</v>
      </c>
      <c r="V15" s="84">
        <f t="shared" si="6"/>
        <v>41288.032500000001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38658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38658</v>
      </c>
      <c r="N16" s="24">
        <f t="shared" si="1"/>
        <v>38658</v>
      </c>
      <c r="O16" s="25">
        <f t="shared" si="2"/>
        <v>1063.095</v>
      </c>
      <c r="P16" s="26"/>
      <c r="Q16" s="26">
        <v>115</v>
      </c>
      <c r="R16" s="24">
        <f t="shared" si="3"/>
        <v>37479.904999999999</v>
      </c>
      <c r="S16" s="25">
        <f t="shared" si="4"/>
        <v>367.25099999999998</v>
      </c>
      <c r="T16" s="61">
        <f t="shared" si="5"/>
        <v>252.25099999999998</v>
      </c>
      <c r="U16" s="83">
        <v>279</v>
      </c>
      <c r="V16" s="84">
        <f t="shared" si="6"/>
        <v>37200.904999999999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29767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29767</v>
      </c>
      <c r="N17" s="24">
        <f t="shared" si="1"/>
        <v>29767</v>
      </c>
      <c r="O17" s="25">
        <f t="shared" si="2"/>
        <v>818.59249999999997</v>
      </c>
      <c r="P17" s="26"/>
      <c r="Q17" s="26">
        <v>240</v>
      </c>
      <c r="R17" s="24">
        <f t="shared" si="3"/>
        <v>28708.407500000001</v>
      </c>
      <c r="S17" s="25">
        <f t="shared" si="4"/>
        <v>282.78649999999999</v>
      </c>
      <c r="T17" s="61">
        <f t="shared" si="5"/>
        <v>42.78649999999999</v>
      </c>
      <c r="U17" s="83">
        <v>234</v>
      </c>
      <c r="V17" s="84">
        <f t="shared" si="6"/>
        <v>28474.407500000001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61">
        <f t="shared" si="5"/>
        <v>0</v>
      </c>
      <c r="U18" s="83"/>
      <c r="V18" s="84">
        <f t="shared" si="6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28669</v>
      </c>
      <c r="E19" s="30"/>
      <c r="F19" s="30"/>
      <c r="G19" s="30"/>
      <c r="H19" s="30">
        <v>250</v>
      </c>
      <c r="I19" s="20"/>
      <c r="J19" s="20"/>
      <c r="K19" s="20">
        <v>3</v>
      </c>
      <c r="L19" s="20"/>
      <c r="M19" s="20">
        <f t="shared" si="0"/>
        <v>30919</v>
      </c>
      <c r="N19" s="24">
        <f t="shared" si="1"/>
        <v>31465</v>
      </c>
      <c r="O19" s="25">
        <f t="shared" si="2"/>
        <v>850.27250000000004</v>
      </c>
      <c r="P19" s="26"/>
      <c r="Q19" s="26">
        <v>200</v>
      </c>
      <c r="R19" s="24">
        <f t="shared" si="3"/>
        <v>30414.727500000001</v>
      </c>
      <c r="S19" s="25">
        <f t="shared" si="4"/>
        <v>293.73050000000001</v>
      </c>
      <c r="T19" s="61">
        <f t="shared" si="5"/>
        <v>93.730500000000006</v>
      </c>
      <c r="U19" s="83">
        <v>216</v>
      </c>
      <c r="V19" s="84">
        <f t="shared" si="6"/>
        <v>30198.727500000001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17846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17846</v>
      </c>
      <c r="N20" s="24">
        <f t="shared" si="1"/>
        <v>19756</v>
      </c>
      <c r="O20" s="25">
        <f t="shared" si="2"/>
        <v>490.76499999999999</v>
      </c>
      <c r="P20" s="26"/>
      <c r="Q20" s="26">
        <v>130</v>
      </c>
      <c r="R20" s="24">
        <f t="shared" si="3"/>
        <v>19135.235000000001</v>
      </c>
      <c r="S20" s="25">
        <f t="shared" si="4"/>
        <v>169.53700000000001</v>
      </c>
      <c r="T20" s="61">
        <f t="shared" si="5"/>
        <v>39.537000000000006</v>
      </c>
      <c r="U20" s="83">
        <v>126</v>
      </c>
      <c r="V20" s="84">
        <f t="shared" si="6"/>
        <v>19009.235000000001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6716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6716</v>
      </c>
      <c r="N21" s="24">
        <f t="shared" si="1"/>
        <v>6716</v>
      </c>
      <c r="O21" s="25">
        <f t="shared" si="2"/>
        <v>184.69</v>
      </c>
      <c r="P21" s="26"/>
      <c r="Q21" s="26"/>
      <c r="R21" s="24">
        <f t="shared" si="3"/>
        <v>6531.31</v>
      </c>
      <c r="S21" s="25">
        <f t="shared" si="4"/>
        <v>63.802</v>
      </c>
      <c r="T21" s="61">
        <f t="shared" si="5"/>
        <v>63.802</v>
      </c>
      <c r="U21" s="83">
        <v>36</v>
      </c>
      <c r="V21" s="84">
        <f t="shared" si="6"/>
        <v>6495.31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29818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29818</v>
      </c>
      <c r="N22" s="24">
        <f t="shared" si="1"/>
        <v>29818</v>
      </c>
      <c r="O22" s="25">
        <f t="shared" si="2"/>
        <v>819.995</v>
      </c>
      <c r="P22" s="26"/>
      <c r="Q22" s="26">
        <v>150</v>
      </c>
      <c r="R22" s="24">
        <f t="shared" si="3"/>
        <v>28848.005000000001</v>
      </c>
      <c r="S22" s="25">
        <f t="shared" si="4"/>
        <v>283.27100000000002</v>
      </c>
      <c r="T22" s="61">
        <f t="shared" si="5"/>
        <v>133.27100000000002</v>
      </c>
      <c r="U22" s="83">
        <v>208</v>
      </c>
      <c r="V22" s="84">
        <f t="shared" si="6"/>
        <v>28640.005000000001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28657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28657</v>
      </c>
      <c r="N24" s="24">
        <f t="shared" si="1"/>
        <v>28657</v>
      </c>
      <c r="O24" s="25">
        <f t="shared" si="2"/>
        <v>788.0675</v>
      </c>
      <c r="P24" s="26"/>
      <c r="Q24" s="26">
        <v>128</v>
      </c>
      <c r="R24" s="24">
        <f t="shared" si="3"/>
        <v>27740.932499999999</v>
      </c>
      <c r="S24" s="25">
        <f t="shared" si="4"/>
        <v>272.24149999999997</v>
      </c>
      <c r="T24" s="61">
        <f t="shared" si="5"/>
        <v>144.24149999999997</v>
      </c>
      <c r="U24" s="83">
        <v>171</v>
      </c>
      <c r="V24" s="84">
        <f t="shared" si="6"/>
        <v>27569.932499999999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15855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15855</v>
      </c>
      <c r="N25" s="24">
        <f t="shared" si="1"/>
        <v>19585</v>
      </c>
      <c r="O25" s="25">
        <f t="shared" si="2"/>
        <v>436.01249999999999</v>
      </c>
      <c r="P25" s="26"/>
      <c r="Q25" s="26">
        <v>111</v>
      </c>
      <c r="R25" s="24">
        <f t="shared" si="3"/>
        <v>19037.987499999999</v>
      </c>
      <c r="S25" s="25">
        <f t="shared" si="4"/>
        <v>150.6225</v>
      </c>
      <c r="T25" s="61">
        <f t="shared" si="5"/>
        <v>39.622500000000002</v>
      </c>
      <c r="U25" s="83">
        <v>108</v>
      </c>
      <c r="V25" s="84">
        <f t="shared" si="6"/>
        <v>18929.987499999999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5">
        <f t="shared" si="6"/>
        <v>0</v>
      </c>
    </row>
    <row r="28" spans="1:22" ht="16.5" thickBot="1" x14ac:dyDescent="0.3">
      <c r="A28" s="86" t="s">
        <v>44</v>
      </c>
      <c r="B28" s="87"/>
      <c r="C28" s="88"/>
      <c r="D28" s="44">
        <f>SUM(D7:D27)</f>
        <v>433395</v>
      </c>
      <c r="E28" s="45">
        <f>SUM(E7:E27)</f>
        <v>30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250</v>
      </c>
      <c r="I28" s="45">
        <f t="shared" si="7"/>
        <v>71</v>
      </c>
      <c r="J28" s="45">
        <f t="shared" si="7"/>
        <v>1</v>
      </c>
      <c r="K28" s="45">
        <f t="shared" si="7"/>
        <v>24</v>
      </c>
      <c r="L28" s="45">
        <f t="shared" si="7"/>
        <v>0</v>
      </c>
      <c r="M28" s="65">
        <f t="shared" si="7"/>
        <v>436245</v>
      </c>
      <c r="N28" s="65">
        <f t="shared" si="7"/>
        <v>454365</v>
      </c>
      <c r="O28" s="66">
        <f t="shared" si="7"/>
        <v>11996.737500000001</v>
      </c>
      <c r="P28" s="65">
        <f t="shared" si="7"/>
        <v>0</v>
      </c>
      <c r="Q28" s="65">
        <f t="shared" si="7"/>
        <v>2078</v>
      </c>
      <c r="R28" s="65">
        <f t="shared" si="7"/>
        <v>440290.2624999999</v>
      </c>
      <c r="S28" s="65">
        <f t="shared" si="7"/>
        <v>4144.3275000000012</v>
      </c>
      <c r="T28" s="67">
        <f t="shared" si="7"/>
        <v>2066.3274999999999</v>
      </c>
      <c r="U28" s="67">
        <f t="shared" si="7"/>
        <v>3016</v>
      </c>
      <c r="V28" s="56">
        <f t="shared" si="7"/>
        <v>437274.2624999999</v>
      </c>
    </row>
    <row r="29" spans="1:22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597</v>
      </c>
      <c r="K29" s="48">
        <f t="shared" si="8"/>
        <v>185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M29:V29"/>
    <mergeCell ref="N4:V4"/>
    <mergeCell ref="N5:V5"/>
  </mergeCells>
  <conditionalFormatting sqref="D29 E4:H6 E28:K29">
    <cfRule type="cellIs" dxfId="217" priority="47" operator="equal">
      <formula>212030016606640</formula>
    </cfRule>
  </conditionalFormatting>
  <conditionalFormatting sqref="D29 E4:E6 E28:K29">
    <cfRule type="cellIs" dxfId="216" priority="45" operator="equal">
      <formula>$E$4</formula>
    </cfRule>
    <cfRule type="cellIs" dxfId="215" priority="46" operator="equal">
      <formula>2120</formula>
    </cfRule>
  </conditionalFormatting>
  <conditionalFormatting sqref="D29:E29 F4:F6 F28:F29">
    <cfRule type="cellIs" dxfId="214" priority="43" operator="equal">
      <formula>$F$4</formula>
    </cfRule>
    <cfRule type="cellIs" dxfId="213" priority="44" operator="equal">
      <formula>300</formula>
    </cfRule>
  </conditionalFormatting>
  <conditionalFormatting sqref="G4:G6 G28:G29">
    <cfRule type="cellIs" dxfId="212" priority="41" operator="equal">
      <formula>$G$4</formula>
    </cfRule>
    <cfRule type="cellIs" dxfId="211" priority="42" operator="equal">
      <formula>1660</formula>
    </cfRule>
  </conditionalFormatting>
  <conditionalFormatting sqref="H4:H6 H28:H29">
    <cfRule type="cellIs" dxfId="210" priority="39" operator="equal">
      <formula>$H$4</formula>
    </cfRule>
    <cfRule type="cellIs" dxfId="209" priority="40" operator="equal">
      <formula>6640</formula>
    </cfRule>
  </conditionalFormatting>
  <conditionalFormatting sqref="T6:T28 U28:V28">
    <cfRule type="cellIs" dxfId="208" priority="38" operator="lessThan">
      <formula>0</formula>
    </cfRule>
  </conditionalFormatting>
  <conditionalFormatting sqref="T7:T27">
    <cfRule type="cellIs" dxfId="207" priority="35" operator="lessThan">
      <formula>0</formula>
    </cfRule>
    <cfRule type="cellIs" dxfId="206" priority="36" operator="lessThan">
      <formula>0</formula>
    </cfRule>
    <cfRule type="cellIs" dxfId="205" priority="37" operator="lessThan">
      <formula>0</formula>
    </cfRule>
  </conditionalFormatting>
  <conditionalFormatting sqref="E4:E6 E28:K28">
    <cfRule type="cellIs" dxfId="204" priority="34" operator="equal">
      <formula>$E$4</formula>
    </cfRule>
  </conditionalFormatting>
  <conditionalFormatting sqref="D28:D29 D6 D4:M4">
    <cfRule type="cellIs" dxfId="203" priority="33" operator="equal">
      <formula>$D$4</formula>
    </cfRule>
  </conditionalFormatting>
  <conditionalFormatting sqref="I4:I6 I28:I29">
    <cfRule type="cellIs" dxfId="202" priority="32" operator="equal">
      <formula>$I$4</formula>
    </cfRule>
  </conditionalFormatting>
  <conditionalFormatting sqref="J4:J6 J28:J29">
    <cfRule type="cellIs" dxfId="201" priority="31" operator="equal">
      <formula>$J$4</formula>
    </cfRule>
  </conditionalFormatting>
  <conditionalFormatting sqref="K4:K6 K28:K29">
    <cfRule type="cellIs" dxfId="200" priority="30" operator="equal">
      <formula>$K$4</formula>
    </cfRule>
  </conditionalFormatting>
  <conditionalFormatting sqref="M4:M6">
    <cfRule type="cellIs" dxfId="199" priority="29" operator="equal">
      <formula>$L$4</formula>
    </cfRule>
  </conditionalFormatting>
  <conditionalFormatting sqref="T7:T28 U28:V28">
    <cfRule type="cellIs" dxfId="198" priority="26" operator="lessThan">
      <formula>0</formula>
    </cfRule>
    <cfRule type="cellIs" dxfId="197" priority="27" operator="lessThan">
      <formula>0</formula>
    </cfRule>
    <cfRule type="cellIs" dxfId="196" priority="28" operator="lessThan">
      <formula>0</formula>
    </cfRule>
  </conditionalFormatting>
  <conditionalFormatting sqref="D5:K5">
    <cfRule type="cellIs" dxfId="195" priority="25" operator="greaterThan">
      <formula>0</formula>
    </cfRule>
  </conditionalFormatting>
  <conditionalFormatting sqref="T6:T28 U28:V28">
    <cfRule type="cellIs" dxfId="194" priority="24" operator="lessThan">
      <formula>0</formula>
    </cfRule>
  </conditionalFormatting>
  <conditionalFormatting sqref="T7:T27">
    <cfRule type="cellIs" dxfId="193" priority="21" operator="lessThan">
      <formula>0</formula>
    </cfRule>
    <cfRule type="cellIs" dxfId="192" priority="22" operator="lessThan">
      <formula>0</formula>
    </cfRule>
    <cfRule type="cellIs" dxfId="191" priority="23" operator="lessThan">
      <formula>0</formula>
    </cfRule>
  </conditionalFormatting>
  <conditionalFormatting sqref="T7:T28 U28:V28">
    <cfRule type="cellIs" dxfId="190" priority="18" operator="lessThan">
      <formula>0</formula>
    </cfRule>
    <cfRule type="cellIs" dxfId="189" priority="19" operator="lessThan">
      <formula>0</formula>
    </cfRule>
    <cfRule type="cellIs" dxfId="188" priority="20" operator="lessThan">
      <formula>0</formula>
    </cfRule>
  </conditionalFormatting>
  <conditionalFormatting sqref="D5:K5">
    <cfRule type="cellIs" dxfId="187" priority="17" operator="greaterThan">
      <formula>0</formula>
    </cfRule>
  </conditionalFormatting>
  <conditionalFormatting sqref="L4 L6 L28:L29">
    <cfRule type="cellIs" dxfId="186" priority="16" operator="equal">
      <formula>$L$4</formula>
    </cfRule>
  </conditionalFormatting>
  <conditionalFormatting sqref="D7:S7">
    <cfRule type="cellIs" dxfId="185" priority="15" operator="greaterThan">
      <formula>0</formula>
    </cfRule>
  </conditionalFormatting>
  <conditionalFormatting sqref="D9:S9">
    <cfRule type="cellIs" dxfId="184" priority="14" operator="greaterThan">
      <formula>0</formula>
    </cfRule>
  </conditionalFormatting>
  <conditionalFormatting sqref="D11:S11">
    <cfRule type="cellIs" dxfId="183" priority="13" operator="greaterThan">
      <formula>0</formula>
    </cfRule>
  </conditionalFormatting>
  <conditionalFormatting sqref="D13:S13">
    <cfRule type="cellIs" dxfId="182" priority="12" operator="greaterThan">
      <formula>0</formula>
    </cfRule>
  </conditionalFormatting>
  <conditionalFormatting sqref="D15:S15">
    <cfRule type="cellIs" dxfId="181" priority="11" operator="greaterThan">
      <formula>0</formula>
    </cfRule>
  </conditionalFormatting>
  <conditionalFormatting sqref="D17:S17">
    <cfRule type="cellIs" dxfId="180" priority="10" operator="greaterThan">
      <formula>0</formula>
    </cfRule>
  </conditionalFormatting>
  <conditionalFormatting sqref="D19:S19">
    <cfRule type="cellIs" dxfId="179" priority="9" operator="greaterThan">
      <formula>0</formula>
    </cfRule>
  </conditionalFormatting>
  <conditionalFormatting sqref="D21:S21">
    <cfRule type="cellIs" dxfId="178" priority="8" operator="greaterThan">
      <formula>0</formula>
    </cfRule>
  </conditionalFormatting>
  <conditionalFormatting sqref="D23:S23">
    <cfRule type="cellIs" dxfId="177" priority="7" operator="greaterThan">
      <formula>0</formula>
    </cfRule>
  </conditionalFormatting>
  <conditionalFormatting sqref="D25:S25">
    <cfRule type="cellIs" dxfId="176" priority="6" operator="greaterThan">
      <formula>0</formula>
    </cfRule>
  </conditionalFormatting>
  <conditionalFormatting sqref="D27:S27">
    <cfRule type="cellIs" dxfId="175" priority="5" operator="greaterThan">
      <formula>0</formula>
    </cfRule>
  </conditionalFormatting>
  <conditionalFormatting sqref="U6">
    <cfRule type="cellIs" dxfId="174" priority="4" operator="lessThan">
      <formula>0</formula>
    </cfRule>
  </conditionalFormatting>
  <conditionalFormatting sqref="U6">
    <cfRule type="cellIs" dxfId="173" priority="3" operator="lessThan">
      <formula>0</formula>
    </cfRule>
  </conditionalFormatting>
  <conditionalFormatting sqref="V6">
    <cfRule type="cellIs" dxfId="172" priority="2" operator="lessThan">
      <formula>0</formula>
    </cfRule>
  </conditionalFormatting>
  <conditionalFormatting sqref="V6">
    <cfRule type="cellIs" dxfId="17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'28'!D29</f>
        <v>711107</v>
      </c>
      <c r="E4" s="2">
        <f>'28'!E29</f>
        <v>640</v>
      </c>
      <c r="F4" s="2">
        <f>'28'!F29</f>
        <v>8110</v>
      </c>
      <c r="G4" s="2">
        <f>'28'!G29</f>
        <v>0</v>
      </c>
      <c r="H4" s="2">
        <f>'28'!H29</f>
        <v>22850</v>
      </c>
      <c r="I4" s="2">
        <f>'28'!I29</f>
        <v>1321</v>
      </c>
      <c r="J4" s="2">
        <f>'28'!J29</f>
        <v>597</v>
      </c>
      <c r="K4" s="2">
        <f>'28'!K29</f>
        <v>185</v>
      </c>
      <c r="L4" s="2">
        <f>'28'!L29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7">E4+E5-E28</f>
        <v>640</v>
      </c>
      <c r="F29" s="48">
        <f t="shared" si="7"/>
        <v>8110</v>
      </c>
      <c r="G29" s="48">
        <f t="shared" si="7"/>
        <v>0</v>
      </c>
      <c r="H29" s="48">
        <f t="shared" si="7"/>
        <v>22850</v>
      </c>
      <c r="I29" s="48">
        <f t="shared" si="7"/>
        <v>1321</v>
      </c>
      <c r="J29" s="48">
        <f t="shared" si="7"/>
        <v>597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'29'!D29</f>
        <v>711107</v>
      </c>
      <c r="E4" s="2">
        <f>'29'!E29</f>
        <v>640</v>
      </c>
      <c r="F4" s="2">
        <f>'29'!F29</f>
        <v>8110</v>
      </c>
      <c r="G4" s="2">
        <f>'29'!G29</f>
        <v>0</v>
      </c>
      <c r="H4" s="2">
        <f>'29'!H29</f>
        <v>22850</v>
      </c>
      <c r="I4" s="2">
        <f>'29'!I29</f>
        <v>1321</v>
      </c>
      <c r="J4" s="2">
        <f>'29'!J29</f>
        <v>597</v>
      </c>
      <c r="K4" s="2">
        <f>'29'!K29</f>
        <v>185</v>
      </c>
      <c r="L4" s="2">
        <f>'29'!L29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7">E4+E5-E28</f>
        <v>640</v>
      </c>
      <c r="F29" s="48">
        <f t="shared" si="7"/>
        <v>8110</v>
      </c>
      <c r="G29" s="48">
        <f t="shared" si="7"/>
        <v>0</v>
      </c>
      <c r="H29" s="48">
        <f t="shared" si="7"/>
        <v>22850</v>
      </c>
      <c r="I29" s="48">
        <f t="shared" si="7"/>
        <v>1321</v>
      </c>
      <c r="J29" s="48">
        <f t="shared" si="7"/>
        <v>597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'30'!D29</f>
        <v>711107</v>
      </c>
      <c r="E4" s="2">
        <f>'30'!E29</f>
        <v>640</v>
      </c>
      <c r="F4" s="2">
        <f>'30'!F29</f>
        <v>8110</v>
      </c>
      <c r="G4" s="2">
        <f>'30'!G29</f>
        <v>0</v>
      </c>
      <c r="H4" s="2">
        <f>'30'!H29</f>
        <v>22850</v>
      </c>
      <c r="I4" s="2">
        <f>'30'!I29</f>
        <v>1321</v>
      </c>
      <c r="J4" s="2">
        <f>'30'!J29</f>
        <v>597</v>
      </c>
      <c r="K4" s="2">
        <f>'30'!K29</f>
        <v>185</v>
      </c>
      <c r="L4" s="2">
        <f>'30'!L29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7">E4+E5-E28</f>
        <v>640</v>
      </c>
      <c r="F29" s="48">
        <f t="shared" si="7"/>
        <v>8110</v>
      </c>
      <c r="G29" s="48">
        <f t="shared" si="7"/>
        <v>0</v>
      </c>
      <c r="H29" s="48">
        <f t="shared" si="7"/>
        <v>22850</v>
      </c>
      <c r="I29" s="48">
        <f t="shared" si="7"/>
        <v>1321</v>
      </c>
      <c r="J29" s="48">
        <f t="shared" si="7"/>
        <v>597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5459415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296106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357846</v>
      </c>
      <c r="N7" s="24">
        <f>D7+E7*20+F7*10+G7*9+H7*9+I7*191+J7*191+K7*182+L7*100</f>
        <v>369807</v>
      </c>
      <c r="O7" s="25">
        <f>M7*2.75%</f>
        <v>9840.7649999999994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2414</v>
      </c>
      <c r="R7" s="24">
        <f>M7-(M7*2.75%)+I7*191+J7*191+K7*182+L7*100-Q7</f>
        <v>357552.23499999999</v>
      </c>
      <c r="S7" s="25">
        <f>M7*0.95%</f>
        <v>3399.5369999999998</v>
      </c>
      <c r="T7" s="27">
        <f>S7-Q7</f>
        <v>985.53699999999981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159272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170112</v>
      </c>
      <c r="N8" s="24">
        <f t="shared" ref="N8:N27" si="1">D8+E8*20+F8*10+G8*9+H8*9+I8*191+J8*191+K8*182+L8*100</f>
        <v>181437</v>
      </c>
      <c r="O8" s="25">
        <f t="shared" ref="O8:O27" si="2">M8*2.75%</f>
        <v>4678.08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1699</v>
      </c>
      <c r="R8" s="24">
        <f t="shared" ref="R8:R27" si="3">M8-(M8*2.75%)+I8*191+J8*191+K8*182+L8*100-Q8</f>
        <v>175059.92</v>
      </c>
      <c r="S8" s="25">
        <f t="shared" ref="S8:S27" si="4">M8*0.95%</f>
        <v>1616.0639999999999</v>
      </c>
      <c r="T8" s="27">
        <f t="shared" ref="T8:T27" si="5">S8-Q8</f>
        <v>-82.936000000000149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380537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414857</v>
      </c>
      <c r="N9" s="24">
        <f t="shared" si="1"/>
        <v>431858</v>
      </c>
      <c r="O9" s="25">
        <f t="shared" si="2"/>
        <v>11408.567499999999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3378</v>
      </c>
      <c r="R9" s="24">
        <f t="shared" si="3"/>
        <v>417071.4325</v>
      </c>
      <c r="S9" s="25">
        <f t="shared" si="4"/>
        <v>3941.1414999999997</v>
      </c>
      <c r="T9" s="27">
        <f t="shared" si="5"/>
        <v>563.14149999999972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125906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129676</v>
      </c>
      <c r="N10" s="24">
        <f t="shared" si="1"/>
        <v>139190</v>
      </c>
      <c r="O10" s="25">
        <f t="shared" si="2"/>
        <v>3566.09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650</v>
      </c>
      <c r="R10" s="24">
        <f t="shared" si="3"/>
        <v>134973.91</v>
      </c>
      <c r="S10" s="25">
        <f t="shared" si="4"/>
        <v>1231.922</v>
      </c>
      <c r="T10" s="27">
        <f t="shared" si="5"/>
        <v>581.92200000000003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125001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146931</v>
      </c>
      <c r="N11" s="24">
        <f t="shared" si="1"/>
        <v>160784</v>
      </c>
      <c r="O11" s="25">
        <f t="shared" si="2"/>
        <v>4040.6025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777</v>
      </c>
      <c r="R11" s="24">
        <f t="shared" si="3"/>
        <v>155966.39749999999</v>
      </c>
      <c r="S11" s="25">
        <f t="shared" si="4"/>
        <v>1395.8444999999999</v>
      </c>
      <c r="T11" s="27">
        <f t="shared" si="5"/>
        <v>618.84449999999993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134853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137653</v>
      </c>
      <c r="N12" s="24">
        <f t="shared" si="1"/>
        <v>139473</v>
      </c>
      <c r="O12" s="25">
        <f t="shared" si="2"/>
        <v>3785.4575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620</v>
      </c>
      <c r="R12" s="24">
        <f t="shared" si="3"/>
        <v>135067.54250000001</v>
      </c>
      <c r="S12" s="25">
        <f t="shared" si="4"/>
        <v>1307.7035000000001</v>
      </c>
      <c r="T12" s="27">
        <f t="shared" si="5"/>
        <v>687.70350000000008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124841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131661</v>
      </c>
      <c r="N13" s="24">
        <f t="shared" si="1"/>
        <v>132043</v>
      </c>
      <c r="O13" s="25">
        <f t="shared" si="2"/>
        <v>3620.6775000000002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1185</v>
      </c>
      <c r="R13" s="24">
        <f t="shared" si="3"/>
        <v>127237.32249999999</v>
      </c>
      <c r="S13" s="25">
        <f t="shared" si="4"/>
        <v>1250.7794999999999</v>
      </c>
      <c r="T13" s="27">
        <f t="shared" si="5"/>
        <v>65.779499999999871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414918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439998</v>
      </c>
      <c r="N14" s="24">
        <f t="shared" si="1"/>
        <v>449930</v>
      </c>
      <c r="O14" s="25">
        <f t="shared" si="2"/>
        <v>12099.945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3100</v>
      </c>
      <c r="R14" s="24">
        <f t="shared" si="3"/>
        <v>434730.05499999999</v>
      </c>
      <c r="S14" s="25">
        <f t="shared" si="4"/>
        <v>4179.9809999999998</v>
      </c>
      <c r="T14" s="27">
        <f t="shared" si="5"/>
        <v>1079.9809999999998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423258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444558</v>
      </c>
      <c r="N15" s="24">
        <f t="shared" si="1"/>
        <v>461141</v>
      </c>
      <c r="O15" s="25">
        <f t="shared" si="2"/>
        <v>12225.344999999999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3643</v>
      </c>
      <c r="R15" s="24">
        <f t="shared" si="3"/>
        <v>445272.65500000003</v>
      </c>
      <c r="S15" s="25">
        <f t="shared" si="4"/>
        <v>4223.3009999999995</v>
      </c>
      <c r="T15" s="27">
        <f t="shared" si="5"/>
        <v>580.30099999999948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387127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425057</v>
      </c>
      <c r="N16" s="24">
        <f t="shared" si="1"/>
        <v>436027</v>
      </c>
      <c r="O16" s="25">
        <f t="shared" si="2"/>
        <v>11689.067499999999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3519</v>
      </c>
      <c r="R16" s="24">
        <f t="shared" si="3"/>
        <v>420818.9325</v>
      </c>
      <c r="S16" s="25">
        <f t="shared" si="4"/>
        <v>4038.0414999999998</v>
      </c>
      <c r="T16" s="27">
        <f t="shared" si="5"/>
        <v>519.04149999999981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238814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253954</v>
      </c>
      <c r="N17" s="24">
        <f t="shared" si="1"/>
        <v>273656</v>
      </c>
      <c r="O17" s="25">
        <f t="shared" si="2"/>
        <v>6983.7349999999997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2151</v>
      </c>
      <c r="R17" s="24">
        <f t="shared" si="3"/>
        <v>264521.26500000001</v>
      </c>
      <c r="S17" s="25">
        <f t="shared" si="4"/>
        <v>2412.5630000000001</v>
      </c>
      <c r="T17" s="27">
        <f t="shared" si="5"/>
        <v>261.5630000000001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242018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251658</v>
      </c>
      <c r="N18" s="24">
        <f t="shared" si="1"/>
        <v>266612</v>
      </c>
      <c r="O18" s="25">
        <f t="shared" si="2"/>
        <v>6920.5950000000003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3360</v>
      </c>
      <c r="R18" s="24">
        <f t="shared" si="3"/>
        <v>256331.405</v>
      </c>
      <c r="S18" s="25">
        <f t="shared" si="4"/>
        <v>2390.7509999999997</v>
      </c>
      <c r="T18" s="27">
        <f t="shared" si="5"/>
        <v>-969.24900000000025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288990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320920</v>
      </c>
      <c r="N19" s="24">
        <f t="shared" si="1"/>
        <v>344979</v>
      </c>
      <c r="O19" s="25">
        <f t="shared" si="2"/>
        <v>8825.2999999999993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5074</v>
      </c>
      <c r="R19" s="24">
        <f t="shared" si="3"/>
        <v>331079.7</v>
      </c>
      <c r="S19" s="25">
        <f t="shared" si="4"/>
        <v>3048.74</v>
      </c>
      <c r="T19" s="27">
        <f t="shared" si="5"/>
        <v>-2025.2600000000002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174641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181511</v>
      </c>
      <c r="N20" s="24">
        <f t="shared" si="1"/>
        <v>192162</v>
      </c>
      <c r="O20" s="25">
        <f t="shared" si="2"/>
        <v>4991.5524999999998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2987</v>
      </c>
      <c r="R20" s="24">
        <f t="shared" si="3"/>
        <v>184183.44750000001</v>
      </c>
      <c r="S20" s="25">
        <f t="shared" si="4"/>
        <v>1724.3544999999999</v>
      </c>
      <c r="T20" s="27">
        <f t="shared" si="5"/>
        <v>-1262.6455000000001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131283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141023</v>
      </c>
      <c r="N21" s="24">
        <f t="shared" si="1"/>
        <v>141978</v>
      </c>
      <c r="O21" s="25">
        <f t="shared" si="2"/>
        <v>3878.1325000000002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616</v>
      </c>
      <c r="R21" s="24">
        <f t="shared" si="3"/>
        <v>137483.86749999999</v>
      </c>
      <c r="S21" s="25">
        <f t="shared" si="4"/>
        <v>1339.7184999999999</v>
      </c>
      <c r="T21" s="27">
        <f t="shared" si="5"/>
        <v>723.71849999999995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437592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442392</v>
      </c>
      <c r="N22" s="24">
        <f t="shared" si="1"/>
        <v>460128</v>
      </c>
      <c r="O22" s="25">
        <f t="shared" si="2"/>
        <v>12165.78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3380</v>
      </c>
      <c r="R22" s="24">
        <f t="shared" si="3"/>
        <v>444582.22</v>
      </c>
      <c r="S22" s="25">
        <f t="shared" si="4"/>
        <v>4202.7240000000002</v>
      </c>
      <c r="T22" s="27">
        <f t="shared" si="5"/>
        <v>822.72400000000016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176123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176123</v>
      </c>
      <c r="N23" s="24">
        <f t="shared" si="1"/>
        <v>183673</v>
      </c>
      <c r="O23" s="25">
        <f t="shared" si="2"/>
        <v>4843.3824999999997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1650</v>
      </c>
      <c r="R23" s="24">
        <f t="shared" si="3"/>
        <v>177179.61749999999</v>
      </c>
      <c r="S23" s="25">
        <f t="shared" si="4"/>
        <v>1673.1685</v>
      </c>
      <c r="T23" s="27">
        <f t="shared" si="5"/>
        <v>23.168499999999995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408382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459122</v>
      </c>
      <c r="N24" s="24">
        <f t="shared" si="1"/>
        <v>483446</v>
      </c>
      <c r="O24" s="25">
        <f t="shared" si="2"/>
        <v>12625.855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3303</v>
      </c>
      <c r="R24" s="24">
        <f t="shared" si="3"/>
        <v>467517.14500000002</v>
      </c>
      <c r="S24" s="25">
        <f t="shared" si="4"/>
        <v>4361.6589999999997</v>
      </c>
      <c r="T24" s="27">
        <f t="shared" si="5"/>
        <v>1058.6589999999997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234936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253786</v>
      </c>
      <c r="N25" s="24">
        <f t="shared" si="1"/>
        <v>274279</v>
      </c>
      <c r="O25" s="25">
        <f t="shared" si="2"/>
        <v>6979.1149999999998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2230</v>
      </c>
      <c r="R25" s="24">
        <f t="shared" si="3"/>
        <v>265069.88500000001</v>
      </c>
      <c r="S25" s="25">
        <f t="shared" si="4"/>
        <v>2410.9670000000001</v>
      </c>
      <c r="T25" s="27">
        <f t="shared" si="5"/>
        <v>180.9670000000001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198127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198667</v>
      </c>
      <c r="N26" s="24">
        <f t="shared" si="1"/>
        <v>208554</v>
      </c>
      <c r="O26" s="25">
        <f t="shared" si="2"/>
        <v>5463.3424999999997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1932</v>
      </c>
      <c r="R26" s="24">
        <f t="shared" si="3"/>
        <v>201158.6575</v>
      </c>
      <c r="S26" s="25">
        <f t="shared" si="4"/>
        <v>1887.3364999999999</v>
      </c>
      <c r="T26" s="27">
        <f t="shared" si="5"/>
        <v>-44.663500000000113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219756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221386</v>
      </c>
      <c r="N27" s="40">
        <f t="shared" si="1"/>
        <v>229981</v>
      </c>
      <c r="O27" s="25">
        <f t="shared" si="2"/>
        <v>6088.1149999999998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2600</v>
      </c>
      <c r="R27" s="24">
        <f t="shared" si="3"/>
        <v>221292.88500000001</v>
      </c>
      <c r="S27" s="42">
        <f t="shared" si="4"/>
        <v>2103.1669999999999</v>
      </c>
      <c r="T27" s="43">
        <f t="shared" si="5"/>
        <v>-496.83300000000008</v>
      </c>
    </row>
    <row r="28" spans="1:20" ht="16.5" thickBot="1" x14ac:dyDescent="0.3">
      <c r="A28" s="86" t="s">
        <v>44</v>
      </c>
      <c r="B28" s="87"/>
      <c r="C28" s="88"/>
      <c r="D28" s="44">
        <f>SUM(D7:D27)</f>
        <v>5322481</v>
      </c>
      <c r="E28" s="45">
        <f>SUM(E7:E27)</f>
        <v>5460</v>
      </c>
      <c r="F28" s="45">
        <f t="shared" ref="F28:T28" si="6">SUM(F7:F27)</f>
        <v>7560</v>
      </c>
      <c r="G28" s="45">
        <f t="shared" si="6"/>
        <v>0</v>
      </c>
      <c r="H28" s="45">
        <f t="shared" si="6"/>
        <v>21290</v>
      </c>
      <c r="I28" s="45">
        <f t="shared" si="6"/>
        <v>1094</v>
      </c>
      <c r="J28" s="45">
        <f t="shared" si="6"/>
        <v>57</v>
      </c>
      <c r="K28" s="45">
        <f t="shared" si="6"/>
        <v>233</v>
      </c>
      <c r="L28" s="45">
        <f t="shared" si="6"/>
        <v>0</v>
      </c>
      <c r="M28" s="45">
        <f t="shared" si="6"/>
        <v>5698891</v>
      </c>
      <c r="N28" s="45">
        <f t="shared" si="6"/>
        <v>5961138</v>
      </c>
      <c r="O28" s="46">
        <f t="shared" si="6"/>
        <v>156719.5025</v>
      </c>
      <c r="P28" s="45">
        <f t="shared" si="6"/>
        <v>0</v>
      </c>
      <c r="Q28" s="45">
        <f t="shared" si="6"/>
        <v>50268</v>
      </c>
      <c r="R28" s="45">
        <f t="shared" si="6"/>
        <v>5754150.4974999996</v>
      </c>
      <c r="S28" s="45">
        <f t="shared" si="6"/>
        <v>54139.464500000002</v>
      </c>
      <c r="T28" s="47">
        <f t="shared" si="6"/>
        <v>3871.4644999999987</v>
      </c>
    </row>
    <row r="29" spans="1:20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7">E4+E5-E28</f>
        <v>640</v>
      </c>
      <c r="F29" s="48">
        <f t="shared" si="7"/>
        <v>8110</v>
      </c>
      <c r="G29" s="48">
        <f t="shared" si="7"/>
        <v>0</v>
      </c>
      <c r="H29" s="48">
        <f t="shared" si="7"/>
        <v>22850</v>
      </c>
      <c r="I29" s="48">
        <f t="shared" si="7"/>
        <v>1321</v>
      </c>
      <c r="J29" s="48">
        <f t="shared" si="7"/>
        <v>597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9" t="s">
        <v>45</v>
      </c>
      <c r="B29" s="90"/>
      <c r="C29" s="91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5"/>
      <c r="O29" s="106"/>
      <c r="P29" s="106"/>
      <c r="Q29" s="106"/>
      <c r="R29" s="106"/>
      <c r="S29" s="106"/>
      <c r="T29" s="106"/>
      <c r="U29" s="106"/>
      <c r="V29" s="10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5" priority="47" operator="equal">
      <formula>212030016606640</formula>
    </cfRule>
  </conditionalFormatting>
  <conditionalFormatting sqref="D29 E4:E6 E28:K29">
    <cfRule type="cellIs" dxfId="1264" priority="45" operator="equal">
      <formula>$E$4</formula>
    </cfRule>
    <cfRule type="cellIs" dxfId="1263" priority="46" operator="equal">
      <formula>2120</formula>
    </cfRule>
  </conditionalFormatting>
  <conditionalFormatting sqref="D29:E29 F4:F6 F28:F29">
    <cfRule type="cellIs" dxfId="1262" priority="43" operator="equal">
      <formula>$F$4</formula>
    </cfRule>
    <cfRule type="cellIs" dxfId="1261" priority="44" operator="equal">
      <formula>300</formula>
    </cfRule>
  </conditionalFormatting>
  <conditionalFormatting sqref="G4 G28:G29 G6">
    <cfRule type="cellIs" dxfId="1260" priority="41" operator="equal">
      <formula>$G$4</formula>
    </cfRule>
    <cfRule type="cellIs" dxfId="1259" priority="42" operator="equal">
      <formula>1660</formula>
    </cfRule>
  </conditionalFormatting>
  <conditionalFormatting sqref="H4:H6 H28:H29">
    <cfRule type="cellIs" dxfId="1258" priority="39" operator="equal">
      <formula>$H$4</formula>
    </cfRule>
    <cfRule type="cellIs" dxfId="1257" priority="40" operator="equal">
      <formula>6640</formula>
    </cfRule>
  </conditionalFormatting>
  <conditionalFormatting sqref="T6:T28 U28:V28">
    <cfRule type="cellIs" dxfId="1256" priority="38" operator="lessThan">
      <formula>0</formula>
    </cfRule>
  </conditionalFormatting>
  <conditionalFormatting sqref="T7:T27">
    <cfRule type="cellIs" dxfId="1255" priority="35" operator="lessThan">
      <formula>0</formula>
    </cfRule>
    <cfRule type="cellIs" dxfId="1254" priority="36" operator="lessThan">
      <formula>0</formula>
    </cfRule>
    <cfRule type="cellIs" dxfId="1253" priority="37" operator="lessThan">
      <formula>0</formula>
    </cfRule>
  </conditionalFormatting>
  <conditionalFormatting sqref="E4:E6 E28:K28">
    <cfRule type="cellIs" dxfId="1252" priority="34" operator="equal">
      <formula>$E$4</formula>
    </cfRule>
  </conditionalFormatting>
  <conditionalFormatting sqref="D28:D29 D6 D4:M4">
    <cfRule type="cellIs" dxfId="1251" priority="33" operator="equal">
      <formula>$D$4</formula>
    </cfRule>
  </conditionalFormatting>
  <conditionalFormatting sqref="I4:I6 I28:I29">
    <cfRule type="cellIs" dxfId="1250" priority="32" operator="equal">
      <formula>$I$4</formula>
    </cfRule>
  </conditionalFormatting>
  <conditionalFormatting sqref="J4:J6 J28:J29">
    <cfRule type="cellIs" dxfId="1249" priority="31" operator="equal">
      <formula>$J$4</formula>
    </cfRule>
  </conditionalFormatting>
  <conditionalFormatting sqref="K4:K6 K28:K29">
    <cfRule type="cellIs" dxfId="1248" priority="30" operator="equal">
      <formula>$K$4</formula>
    </cfRule>
  </conditionalFormatting>
  <conditionalFormatting sqref="M4:M6">
    <cfRule type="cellIs" dxfId="1247" priority="29" operator="equal">
      <formula>$L$4</formula>
    </cfRule>
  </conditionalFormatting>
  <conditionalFormatting sqref="T7:T28 U28:V28">
    <cfRule type="cellIs" dxfId="1246" priority="26" operator="lessThan">
      <formula>0</formula>
    </cfRule>
    <cfRule type="cellIs" dxfId="1245" priority="27" operator="lessThan">
      <formula>0</formula>
    </cfRule>
    <cfRule type="cellIs" dxfId="1244" priority="28" operator="lessThan">
      <formula>0</formula>
    </cfRule>
  </conditionalFormatting>
  <conditionalFormatting sqref="D5:F5 H5:K5">
    <cfRule type="cellIs" dxfId="1243" priority="25" operator="greaterThan">
      <formula>0</formula>
    </cfRule>
  </conditionalFormatting>
  <conditionalFormatting sqref="T6:T28 U28:V28">
    <cfRule type="cellIs" dxfId="1242" priority="24" operator="lessThan">
      <formula>0</formula>
    </cfRule>
  </conditionalFormatting>
  <conditionalFormatting sqref="T7:T27">
    <cfRule type="cellIs" dxfId="1241" priority="21" operator="lessThan">
      <formula>0</formula>
    </cfRule>
    <cfRule type="cellIs" dxfId="1240" priority="22" operator="lessThan">
      <formula>0</formula>
    </cfRule>
    <cfRule type="cellIs" dxfId="1239" priority="23" operator="lessThan">
      <formula>0</formula>
    </cfRule>
  </conditionalFormatting>
  <conditionalFormatting sqref="T7:T28 U28:V28">
    <cfRule type="cellIs" dxfId="1238" priority="18" operator="lessThan">
      <formula>0</formula>
    </cfRule>
    <cfRule type="cellIs" dxfId="1237" priority="19" operator="lessThan">
      <formula>0</formula>
    </cfRule>
    <cfRule type="cellIs" dxfId="1236" priority="20" operator="lessThan">
      <formula>0</formula>
    </cfRule>
  </conditionalFormatting>
  <conditionalFormatting sqref="D5:F5 H5:K5">
    <cfRule type="cellIs" dxfId="1235" priority="17" operator="greaterThan">
      <formula>0</formula>
    </cfRule>
  </conditionalFormatting>
  <conditionalFormatting sqref="L4 L6 L28:L29">
    <cfRule type="cellIs" dxfId="1234" priority="16" operator="equal">
      <formula>$L$4</formula>
    </cfRule>
  </conditionalFormatting>
  <conditionalFormatting sqref="D7:S7">
    <cfRule type="cellIs" dxfId="1233" priority="15" operator="greaterThan">
      <formula>0</formula>
    </cfRule>
  </conditionalFormatting>
  <conditionalFormatting sqref="D9:S9">
    <cfRule type="cellIs" dxfId="1232" priority="14" operator="greaterThan">
      <formula>0</formula>
    </cfRule>
  </conditionalFormatting>
  <conditionalFormatting sqref="D11:S11">
    <cfRule type="cellIs" dxfId="1231" priority="13" operator="greaterThan">
      <formula>0</formula>
    </cfRule>
  </conditionalFormatting>
  <conditionalFormatting sqref="D13:S13">
    <cfRule type="cellIs" dxfId="1230" priority="12" operator="greaterThan">
      <formula>0</formula>
    </cfRule>
  </conditionalFormatting>
  <conditionalFormatting sqref="D15:S15">
    <cfRule type="cellIs" dxfId="1229" priority="11" operator="greaterThan">
      <formula>0</formula>
    </cfRule>
  </conditionalFormatting>
  <conditionalFormatting sqref="D17:S17">
    <cfRule type="cellIs" dxfId="1228" priority="10" operator="greaterThan">
      <formula>0</formula>
    </cfRule>
  </conditionalFormatting>
  <conditionalFormatting sqref="D19:S19">
    <cfRule type="cellIs" dxfId="1227" priority="9" operator="greaterThan">
      <formula>0</formula>
    </cfRule>
  </conditionalFormatting>
  <conditionalFormatting sqref="D21:S21">
    <cfRule type="cellIs" dxfId="1226" priority="8" operator="greaterThan">
      <formula>0</formula>
    </cfRule>
  </conditionalFormatting>
  <conditionalFormatting sqref="D23:S23">
    <cfRule type="cellIs" dxfId="1225" priority="7" operator="greaterThan">
      <formula>0</formula>
    </cfRule>
  </conditionalFormatting>
  <conditionalFormatting sqref="D25:S25">
    <cfRule type="cellIs" dxfId="1224" priority="6" operator="greaterThan">
      <formula>0</formula>
    </cfRule>
  </conditionalFormatting>
  <conditionalFormatting sqref="D27:S27">
    <cfRule type="cellIs" dxfId="1223" priority="5" operator="greaterThan">
      <formula>0</formula>
    </cfRule>
  </conditionalFormatting>
  <conditionalFormatting sqref="U6">
    <cfRule type="cellIs" dxfId="1222" priority="4" operator="lessThan">
      <formula>0</formula>
    </cfRule>
  </conditionalFormatting>
  <conditionalFormatting sqref="U6">
    <cfRule type="cellIs" dxfId="1221" priority="3" operator="lessThan">
      <formula>0</formula>
    </cfRule>
  </conditionalFormatting>
  <conditionalFormatting sqref="V6">
    <cfRule type="cellIs" dxfId="1220" priority="2" operator="lessThan">
      <formula>0</formula>
    </cfRule>
  </conditionalFormatting>
  <conditionalFormatting sqref="V6">
    <cfRule type="cellIs" dxfId="1219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6" t="s">
        <v>44</v>
      </c>
      <c r="B28" s="87"/>
      <c r="C28" s="88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9" t="s">
        <v>45</v>
      </c>
      <c r="B29" s="90"/>
      <c r="C29" s="91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8" priority="63" operator="equal">
      <formula>212030016606640</formula>
    </cfRule>
  </conditionalFormatting>
  <conditionalFormatting sqref="D29 E4:E6 E28:K29">
    <cfRule type="cellIs" dxfId="1217" priority="61" operator="equal">
      <formula>$E$4</formula>
    </cfRule>
    <cfRule type="cellIs" dxfId="1216" priority="62" operator="equal">
      <formula>2120</formula>
    </cfRule>
  </conditionalFormatting>
  <conditionalFormatting sqref="D29:E29 F4:F6 F28:F29">
    <cfRule type="cellIs" dxfId="1215" priority="59" operator="equal">
      <formula>$F$4</formula>
    </cfRule>
    <cfRule type="cellIs" dxfId="1214" priority="60" operator="equal">
      <formula>300</formula>
    </cfRule>
  </conditionalFormatting>
  <conditionalFormatting sqref="G4:G6 G28:G29">
    <cfRule type="cellIs" dxfId="1213" priority="57" operator="equal">
      <formula>$G$4</formula>
    </cfRule>
    <cfRule type="cellIs" dxfId="1212" priority="58" operator="equal">
      <formula>1660</formula>
    </cfRule>
  </conditionalFormatting>
  <conditionalFormatting sqref="H4:H6 H28:H29">
    <cfRule type="cellIs" dxfId="1211" priority="55" operator="equal">
      <formula>$H$4</formula>
    </cfRule>
    <cfRule type="cellIs" dxfId="1210" priority="56" operator="equal">
      <formula>6640</formula>
    </cfRule>
  </conditionalFormatting>
  <conditionalFormatting sqref="T6:T28 U28:V28">
    <cfRule type="cellIs" dxfId="1209" priority="54" operator="lessThan">
      <formula>0</formula>
    </cfRule>
  </conditionalFormatting>
  <conditionalFormatting sqref="T7:T27">
    <cfRule type="cellIs" dxfId="1208" priority="51" operator="lessThan">
      <formula>0</formula>
    </cfRule>
    <cfRule type="cellIs" dxfId="1207" priority="52" operator="lessThan">
      <formula>0</formula>
    </cfRule>
    <cfRule type="cellIs" dxfId="1206" priority="53" operator="lessThan">
      <formula>0</formula>
    </cfRule>
  </conditionalFormatting>
  <conditionalFormatting sqref="E4:E6 E28:K28">
    <cfRule type="cellIs" dxfId="1205" priority="50" operator="equal">
      <formula>$E$4</formula>
    </cfRule>
  </conditionalFormatting>
  <conditionalFormatting sqref="D28:D29 D6 D4:M4">
    <cfRule type="cellIs" dxfId="1204" priority="49" operator="equal">
      <formula>$D$4</formula>
    </cfRule>
  </conditionalFormatting>
  <conditionalFormatting sqref="I4:I6 I28:I29">
    <cfRule type="cellIs" dxfId="1203" priority="48" operator="equal">
      <formula>$I$4</formula>
    </cfRule>
  </conditionalFormatting>
  <conditionalFormatting sqref="J4:J6 J28:J29">
    <cfRule type="cellIs" dxfId="1202" priority="47" operator="equal">
      <formula>$J$4</formula>
    </cfRule>
  </conditionalFormatting>
  <conditionalFormatting sqref="K4:K6 K28:K29">
    <cfRule type="cellIs" dxfId="1201" priority="46" operator="equal">
      <formula>$K$4</formula>
    </cfRule>
  </conditionalFormatting>
  <conditionalFormatting sqref="M4:M6">
    <cfRule type="cellIs" dxfId="1200" priority="45" operator="equal">
      <formula>$L$4</formula>
    </cfRule>
  </conditionalFormatting>
  <conditionalFormatting sqref="T7:T28 U28:V28">
    <cfRule type="cellIs" dxfId="1199" priority="42" operator="lessThan">
      <formula>0</formula>
    </cfRule>
    <cfRule type="cellIs" dxfId="1198" priority="43" operator="lessThan">
      <formula>0</formula>
    </cfRule>
    <cfRule type="cellIs" dxfId="1197" priority="44" operator="lessThan">
      <formula>0</formula>
    </cfRule>
  </conditionalFormatting>
  <conditionalFormatting sqref="D5:K5">
    <cfRule type="cellIs" dxfId="1196" priority="41" operator="greaterThan">
      <formula>0</formula>
    </cfRule>
  </conditionalFormatting>
  <conditionalFormatting sqref="T6:T28 U28:V28">
    <cfRule type="cellIs" dxfId="1195" priority="40" operator="lessThan">
      <formula>0</formula>
    </cfRule>
  </conditionalFormatting>
  <conditionalFormatting sqref="T7:T27">
    <cfRule type="cellIs" dxfId="1194" priority="37" operator="lessThan">
      <formula>0</formula>
    </cfRule>
    <cfRule type="cellIs" dxfId="1193" priority="38" operator="lessThan">
      <formula>0</formula>
    </cfRule>
    <cfRule type="cellIs" dxfId="1192" priority="39" operator="lessThan">
      <formula>0</formula>
    </cfRule>
  </conditionalFormatting>
  <conditionalFormatting sqref="T7:T28 U28:V28">
    <cfRule type="cellIs" dxfId="1191" priority="34" operator="lessThan">
      <formula>0</formula>
    </cfRule>
    <cfRule type="cellIs" dxfId="1190" priority="35" operator="lessThan">
      <formula>0</formula>
    </cfRule>
    <cfRule type="cellIs" dxfId="1189" priority="36" operator="lessThan">
      <formula>0</formula>
    </cfRule>
  </conditionalFormatting>
  <conditionalFormatting sqref="D5:K5">
    <cfRule type="cellIs" dxfId="1188" priority="33" operator="greaterThan">
      <formula>0</formula>
    </cfRule>
  </conditionalFormatting>
  <conditionalFormatting sqref="L4 L6 L28:L29">
    <cfRule type="cellIs" dxfId="1187" priority="32" operator="equal">
      <formula>$L$4</formula>
    </cfRule>
  </conditionalFormatting>
  <conditionalFormatting sqref="D7:S7">
    <cfRule type="cellIs" dxfId="1186" priority="31" operator="greaterThan">
      <formula>0</formula>
    </cfRule>
  </conditionalFormatting>
  <conditionalFormatting sqref="D9:S9">
    <cfRule type="cellIs" dxfId="1185" priority="30" operator="greaterThan">
      <formula>0</formula>
    </cfRule>
  </conditionalFormatting>
  <conditionalFormatting sqref="D11:S11">
    <cfRule type="cellIs" dxfId="1184" priority="29" operator="greaterThan">
      <formula>0</formula>
    </cfRule>
  </conditionalFormatting>
  <conditionalFormatting sqref="D13:S13">
    <cfRule type="cellIs" dxfId="1183" priority="28" operator="greaterThan">
      <formula>0</formula>
    </cfRule>
  </conditionalFormatting>
  <conditionalFormatting sqref="D15:S15">
    <cfRule type="cellIs" dxfId="1182" priority="27" operator="greaterThan">
      <formula>0</formula>
    </cfRule>
  </conditionalFormatting>
  <conditionalFormatting sqref="D17:S17">
    <cfRule type="cellIs" dxfId="1181" priority="26" operator="greaterThan">
      <formula>0</formula>
    </cfRule>
  </conditionalFormatting>
  <conditionalFormatting sqref="D19:S19">
    <cfRule type="cellIs" dxfId="1180" priority="25" operator="greaterThan">
      <formula>0</formula>
    </cfRule>
  </conditionalFormatting>
  <conditionalFormatting sqref="D21:S21">
    <cfRule type="cellIs" dxfId="1179" priority="24" operator="greaterThan">
      <formula>0</formula>
    </cfRule>
  </conditionalFormatting>
  <conditionalFormatting sqref="D23:S23">
    <cfRule type="cellIs" dxfId="1178" priority="23" operator="greaterThan">
      <formula>0</formula>
    </cfRule>
  </conditionalFormatting>
  <conditionalFormatting sqref="D25:S25">
    <cfRule type="cellIs" dxfId="1177" priority="22" operator="greaterThan">
      <formula>0</formula>
    </cfRule>
  </conditionalFormatting>
  <conditionalFormatting sqref="D27:S27">
    <cfRule type="cellIs" dxfId="1176" priority="21" operator="greaterThan">
      <formula>0</formula>
    </cfRule>
  </conditionalFormatting>
  <conditionalFormatting sqref="U6">
    <cfRule type="cellIs" dxfId="1175" priority="20" operator="lessThan">
      <formula>0</formula>
    </cfRule>
  </conditionalFormatting>
  <conditionalFormatting sqref="U6">
    <cfRule type="cellIs" dxfId="1174" priority="19" operator="lessThan">
      <formula>0</formula>
    </cfRule>
  </conditionalFormatting>
  <conditionalFormatting sqref="V6">
    <cfRule type="cellIs" dxfId="1173" priority="18" operator="lessThan">
      <formula>0</formula>
    </cfRule>
  </conditionalFormatting>
  <conditionalFormatting sqref="V6">
    <cfRule type="cellIs" dxfId="1172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6" t="s">
        <v>44</v>
      </c>
      <c r="B28" s="87"/>
      <c r="C28" s="88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2021-04-28T15:48:03Z</dcterms:modified>
</cp:coreProperties>
</file>