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5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M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M18" i="33" s="1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27" i="6" l="1"/>
  <c r="R27" i="6"/>
  <c r="O25" i="6"/>
  <c r="O23" i="6"/>
  <c r="R23" i="6"/>
  <c r="M15" i="33"/>
  <c r="S15" i="33" s="1"/>
  <c r="T15" i="33" s="1"/>
  <c r="O22" i="6"/>
  <c r="R22" i="6"/>
  <c r="M26" i="33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R26" i="33"/>
  <c r="F28" i="33"/>
  <c r="F29" i="33" s="1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O18" i="33"/>
  <c r="J29" i="33"/>
  <c r="D28" i="33"/>
  <c r="D29" i="33" s="1"/>
  <c r="O14" i="33"/>
  <c r="O26" i="33"/>
  <c r="M7" i="33"/>
  <c r="S7" i="33" s="1"/>
  <c r="T7" i="33" s="1"/>
  <c r="N7" i="33"/>
  <c r="R11" i="33"/>
  <c r="R15" i="33"/>
  <c r="R27" i="33"/>
  <c r="S12" i="33"/>
  <c r="T12" i="33" s="1"/>
  <c r="S14" i="33"/>
  <c r="T14" i="33" s="1"/>
  <c r="O15" i="33"/>
  <c r="S18" i="33"/>
  <c r="T18" i="33" s="1"/>
  <c r="S22" i="33"/>
  <c r="T22" i="33" s="1"/>
  <c r="S26" i="33"/>
  <c r="T26" i="33" s="1"/>
  <c r="O27" i="33"/>
  <c r="R20" i="33"/>
  <c r="R22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9" i="33" l="1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<sst xmlns="http://schemas.openxmlformats.org/spreadsheetml/2006/main" count="1503" uniqueCount="57">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</sst>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'9'!D29</f>
        <v>399629</v>
      </c>
      <c r="E4" s="2">
        <f>'9'!E29</f>
        <v>2835</v>
      </c>
      <c r="F4" s="2">
        <f>'9'!F29</f>
        <v>14910</v>
      </c>
      <c r="G4" s="2">
        <f>'9'!G29</f>
        <v>0</v>
      </c>
      <c r="H4" s="2">
        <f>'9'!H29</f>
        <v>46480</v>
      </c>
      <c r="I4" s="2">
        <f>'9'!I29</f>
        <v>1373</v>
      </c>
      <c r="J4" s="2">
        <f>'9'!J29</f>
        <v>330</v>
      </c>
      <c r="K4" s="2">
        <f>'9'!K29</f>
        <v>68</v>
      </c>
      <c r="L4" s="2">
        <f>'9'!L29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'10'!D29</f>
        <v>399629</v>
      </c>
      <c r="E4" s="2">
        <f>'10'!E29</f>
        <v>2835</v>
      </c>
      <c r="F4" s="2">
        <f>'10'!F29</f>
        <v>14910</v>
      </c>
      <c r="G4" s="2">
        <f>'10'!G29</f>
        <v>0</v>
      </c>
      <c r="H4" s="2">
        <f>'10'!H29</f>
        <v>46480</v>
      </c>
      <c r="I4" s="2">
        <f>'10'!I29</f>
        <v>1373</v>
      </c>
      <c r="J4" s="2">
        <f>'10'!J29</f>
        <v>330</v>
      </c>
      <c r="K4" s="2">
        <f>'10'!K29</f>
        <v>68</v>
      </c>
      <c r="L4" s="2">
        <f>'10'!L29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'11'!D29</f>
        <v>399629</v>
      </c>
      <c r="E4" s="2">
        <f>'11'!E29</f>
        <v>2835</v>
      </c>
      <c r="F4" s="2">
        <f>'11'!F29</f>
        <v>14910</v>
      </c>
      <c r="G4" s="2">
        <f>'11'!G29</f>
        <v>0</v>
      </c>
      <c r="H4" s="2">
        <f>'11'!H29</f>
        <v>46480</v>
      </c>
      <c r="I4" s="2">
        <f>'11'!I29</f>
        <v>1373</v>
      </c>
      <c r="J4" s="2">
        <f>'11'!J29</f>
        <v>330</v>
      </c>
      <c r="K4" s="2">
        <f>'11'!K29</f>
        <v>68</v>
      </c>
      <c r="L4" s="2">
        <f>'11'!L29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'12'!D29</f>
        <v>399629</v>
      </c>
      <c r="E4" s="2">
        <f>'12'!E29</f>
        <v>2835</v>
      </c>
      <c r="F4" s="2">
        <f>'12'!F29</f>
        <v>14910</v>
      </c>
      <c r="G4" s="2">
        <f>'12'!G29</f>
        <v>0</v>
      </c>
      <c r="H4" s="2">
        <f>'12'!H29</f>
        <v>46480</v>
      </c>
      <c r="I4" s="2">
        <f>'12'!I29</f>
        <v>1373</v>
      </c>
      <c r="J4" s="2">
        <f>'12'!J29</f>
        <v>330</v>
      </c>
      <c r="K4" s="2">
        <f>'12'!K29</f>
        <v>68</v>
      </c>
      <c r="L4" s="2">
        <f>'12'!L29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'13'!D29</f>
        <v>399629</v>
      </c>
      <c r="E4" s="2">
        <f>'13'!E29</f>
        <v>2835</v>
      </c>
      <c r="F4" s="2">
        <f>'13'!F29</f>
        <v>14910</v>
      </c>
      <c r="G4" s="2">
        <f>'13'!G29</f>
        <v>0</v>
      </c>
      <c r="H4" s="2">
        <f>'13'!H29</f>
        <v>46480</v>
      </c>
      <c r="I4" s="2">
        <f>'13'!I29</f>
        <v>1373</v>
      </c>
      <c r="J4" s="2">
        <f>'13'!J29</f>
        <v>330</v>
      </c>
      <c r="K4" s="2">
        <f>'13'!K29</f>
        <v>68</v>
      </c>
      <c r="L4" s="2">
        <f>'13'!L29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'14'!D29</f>
        <v>399629</v>
      </c>
      <c r="E4" s="2">
        <f>'14'!E29</f>
        <v>2835</v>
      </c>
      <c r="F4" s="2">
        <f>'14'!F29</f>
        <v>14910</v>
      </c>
      <c r="G4" s="2">
        <f>'14'!G29</f>
        <v>0</v>
      </c>
      <c r="H4" s="2">
        <f>'14'!H29</f>
        <v>46480</v>
      </c>
      <c r="I4" s="2">
        <f>'14'!I29</f>
        <v>1373</v>
      </c>
      <c r="J4" s="2">
        <f>'14'!J29</f>
        <v>330</v>
      </c>
      <c r="K4" s="2">
        <f>'14'!K29</f>
        <v>68</v>
      </c>
      <c r="L4" s="2">
        <f>'14'!L29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'15'!D29</f>
        <v>399629</v>
      </c>
      <c r="E4" s="2">
        <f>'15'!E29</f>
        <v>2835</v>
      </c>
      <c r="F4" s="2">
        <f>'15'!F29</f>
        <v>14910</v>
      </c>
      <c r="G4" s="2">
        <f>'15'!G29</f>
        <v>0</v>
      </c>
      <c r="H4" s="2">
        <f>'15'!H29</f>
        <v>46480</v>
      </c>
      <c r="I4" s="2">
        <f>'15'!I29</f>
        <v>1373</v>
      </c>
      <c r="J4" s="2">
        <f>'15'!J29</f>
        <v>330</v>
      </c>
      <c r="K4" s="2">
        <f>'15'!K29</f>
        <v>68</v>
      </c>
      <c r="L4" s="2">
        <f>'15'!L29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'16'!D29</f>
        <v>399629</v>
      </c>
      <c r="E4" s="2">
        <f>'16'!E29</f>
        <v>2835</v>
      </c>
      <c r="F4" s="2">
        <f>'16'!F29</f>
        <v>14910</v>
      </c>
      <c r="G4" s="2">
        <f>'16'!G29</f>
        <v>0</v>
      </c>
      <c r="H4" s="2">
        <f>'16'!H29</f>
        <v>46480</v>
      </c>
      <c r="I4" s="2">
        <f>'16'!I29</f>
        <v>1373</v>
      </c>
      <c r="J4" s="2">
        <f>'16'!J29</f>
        <v>330</v>
      </c>
      <c r="K4" s="2">
        <f>'16'!K29</f>
        <v>68</v>
      </c>
      <c r="L4" s="2">
        <f>'16'!L29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'17'!D29</f>
        <v>399629</v>
      </c>
      <c r="E4" s="2">
        <f>'17'!E29</f>
        <v>2835</v>
      </c>
      <c r="F4" s="2">
        <f>'17'!F29</f>
        <v>14910</v>
      </c>
      <c r="G4" s="2">
        <f>'17'!G29</f>
        <v>0</v>
      </c>
      <c r="H4" s="2">
        <f>'17'!H29</f>
        <v>46480</v>
      </c>
      <c r="I4" s="2">
        <f>'17'!I29</f>
        <v>1373</v>
      </c>
      <c r="J4" s="2">
        <f>'17'!J29</f>
        <v>330</v>
      </c>
      <c r="K4" s="2">
        <f>'17'!K29</f>
        <v>68</v>
      </c>
      <c r="L4" s="2">
        <f>'17'!L29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'18'!D29</f>
        <v>399629</v>
      </c>
      <c r="E4" s="2">
        <f>'18'!E29</f>
        <v>2835</v>
      </c>
      <c r="F4" s="2">
        <f>'18'!F29</f>
        <v>14910</v>
      </c>
      <c r="G4" s="2">
        <f>'18'!G29</f>
        <v>0</v>
      </c>
      <c r="H4" s="2">
        <f>'18'!H29</f>
        <v>46480</v>
      </c>
      <c r="I4" s="2">
        <f>'18'!I29</f>
        <v>1373</v>
      </c>
      <c r="J4" s="2">
        <f>'18'!J29</f>
        <v>330</v>
      </c>
      <c r="K4" s="2">
        <f>'18'!K29</f>
        <v>68</v>
      </c>
      <c r="L4" s="2">
        <f>'18'!L29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I11" sqref="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1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1" ht="18.75" x14ac:dyDescent="0.25">
      <c r="A3" s="67" t="s">
        <v>48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1" x14ac:dyDescent="0.25">
      <c r="A4" s="71" t="s">
        <v>1</v>
      </c>
      <c r="B4" s="71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72"/>
      <c r="O4" s="72"/>
      <c r="P4" s="72"/>
      <c r="Q4" s="72"/>
      <c r="R4" s="72"/>
      <c r="S4" s="72"/>
      <c r="T4" s="72"/>
    </row>
    <row r="5" spans="1:21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60" t="s">
        <v>45</v>
      </c>
      <c r="B29" s="61"/>
      <c r="C29" s="62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0" priority="44" operator="equal">
      <formula>212030016606640</formula>
    </cfRule>
  </conditionalFormatting>
  <conditionalFormatting sqref="D29 E28:K29 E4 E6">
    <cfRule type="cellIs" dxfId="1329" priority="42" operator="equal">
      <formula>$E$4</formula>
    </cfRule>
    <cfRule type="cellIs" dxfId="1328" priority="43" operator="equal">
      <formula>2120</formula>
    </cfRule>
  </conditionalFormatting>
  <conditionalFormatting sqref="D29:E29 F28:F29 F4 F6">
    <cfRule type="cellIs" dxfId="1327" priority="40" operator="equal">
      <formula>$F$4</formula>
    </cfRule>
    <cfRule type="cellIs" dxfId="1326" priority="41" operator="equal">
      <formula>300</formula>
    </cfRule>
  </conditionalFormatting>
  <conditionalFormatting sqref="G28:G29 G4 G6">
    <cfRule type="cellIs" dxfId="1325" priority="38" operator="equal">
      <formula>$G$4</formula>
    </cfRule>
    <cfRule type="cellIs" dxfId="1324" priority="39" operator="equal">
      <formula>1660</formula>
    </cfRule>
  </conditionalFormatting>
  <conditionalFormatting sqref="H28:H29 H4 H6">
    <cfRule type="cellIs" dxfId="1323" priority="36" operator="equal">
      <formula>$H$4</formula>
    </cfRule>
    <cfRule type="cellIs" dxfId="1322" priority="37" operator="equal">
      <formula>6640</formula>
    </cfRule>
  </conditionalFormatting>
  <conditionalFormatting sqref="T6:T28">
    <cfRule type="cellIs" dxfId="1321" priority="35" operator="lessThan">
      <formula>0</formula>
    </cfRule>
  </conditionalFormatting>
  <conditionalFormatting sqref="T7:T27">
    <cfRule type="cellIs" dxfId="1320" priority="32" operator="lessThan">
      <formula>0</formula>
    </cfRule>
    <cfRule type="cellIs" dxfId="1319" priority="33" operator="lessThan">
      <formula>0</formula>
    </cfRule>
    <cfRule type="cellIs" dxfId="1318" priority="34" operator="lessThan">
      <formula>0</formula>
    </cfRule>
  </conditionalFormatting>
  <conditionalFormatting sqref="E28:K28 E4 E6">
    <cfRule type="cellIs" dxfId="1317" priority="31" operator="equal">
      <formula>$E$4</formula>
    </cfRule>
  </conditionalFormatting>
  <conditionalFormatting sqref="D28:D29 D4:K4 M4 D6">
    <cfRule type="cellIs" dxfId="1316" priority="30" operator="equal">
      <formula>$D$4</formula>
    </cfRule>
  </conditionalFormatting>
  <conditionalFormatting sqref="I28:I29 I4 I6">
    <cfRule type="cellIs" dxfId="1315" priority="29" operator="equal">
      <formula>$I$4</formula>
    </cfRule>
  </conditionalFormatting>
  <conditionalFormatting sqref="J28:J29 J4 J6">
    <cfRule type="cellIs" dxfId="1314" priority="28" operator="equal">
      <formula>$J$4</formula>
    </cfRule>
  </conditionalFormatting>
  <conditionalFormatting sqref="K28:K29 K4 K6">
    <cfRule type="cellIs" dxfId="1313" priority="27" operator="equal">
      <formula>$K$4</formula>
    </cfRule>
  </conditionalFormatting>
  <conditionalFormatting sqref="M4:M6">
    <cfRule type="cellIs" dxfId="1312" priority="26" operator="equal">
      <formula>$L$4</formula>
    </cfRule>
  </conditionalFormatting>
  <conditionalFormatting sqref="T7:T28">
    <cfRule type="cellIs" dxfId="1311" priority="23" operator="lessThan">
      <formula>0</formula>
    </cfRule>
    <cfRule type="cellIs" dxfId="1310" priority="24" operator="lessThan">
      <formula>0</formula>
    </cfRule>
    <cfRule type="cellIs" dxfId="1309" priority="25" operator="lessThan">
      <formula>0</formula>
    </cfRule>
  </conditionalFormatting>
  <conditionalFormatting sqref="T6:T28">
    <cfRule type="cellIs" dxfId="1308" priority="21" operator="lessThan">
      <formula>0</formula>
    </cfRule>
  </conditionalFormatting>
  <conditionalFormatting sqref="T7:T27">
    <cfRule type="cellIs" dxfId="1307" priority="18" operator="lessThan">
      <formula>0</formula>
    </cfRule>
    <cfRule type="cellIs" dxfId="1306" priority="19" operator="lessThan">
      <formula>0</formula>
    </cfRule>
    <cfRule type="cellIs" dxfId="1305" priority="20" operator="lessThan">
      <formula>0</formula>
    </cfRule>
  </conditionalFormatting>
  <conditionalFormatting sqref="T7:T28">
    <cfRule type="cellIs" dxfId="1304" priority="15" operator="lessThan">
      <formula>0</formula>
    </cfRule>
    <cfRule type="cellIs" dxfId="1303" priority="16" operator="lessThan">
      <formula>0</formula>
    </cfRule>
    <cfRule type="cellIs" dxfId="1302" priority="17" operator="lessThan">
      <formula>0</formula>
    </cfRule>
  </conditionalFormatting>
  <conditionalFormatting sqref="L4 L6 L28:L29">
    <cfRule type="cellIs" dxfId="1301" priority="13" operator="equal">
      <formula>$L$4</formula>
    </cfRule>
  </conditionalFormatting>
  <conditionalFormatting sqref="D7:S7">
    <cfRule type="cellIs" dxfId="1300" priority="12" operator="greaterThan">
      <formula>0</formula>
    </cfRule>
  </conditionalFormatting>
  <conditionalFormatting sqref="D9:S9">
    <cfRule type="cellIs" dxfId="1299" priority="11" operator="greaterThan">
      <formula>0</formula>
    </cfRule>
  </conditionalFormatting>
  <conditionalFormatting sqref="D11:S11">
    <cfRule type="cellIs" dxfId="1298" priority="10" operator="greaterThan">
      <formula>0</formula>
    </cfRule>
  </conditionalFormatting>
  <conditionalFormatting sqref="D13:S13">
    <cfRule type="cellIs" dxfId="1297" priority="9" operator="greaterThan">
      <formula>0</formula>
    </cfRule>
  </conditionalFormatting>
  <conditionalFormatting sqref="D15:S15">
    <cfRule type="cellIs" dxfId="1296" priority="8" operator="greaterThan">
      <formula>0</formula>
    </cfRule>
  </conditionalFormatting>
  <conditionalFormatting sqref="D17:S17">
    <cfRule type="cellIs" dxfId="1295" priority="7" operator="greaterThan">
      <formula>0</formula>
    </cfRule>
  </conditionalFormatting>
  <conditionalFormatting sqref="D19:S19">
    <cfRule type="cellIs" dxfId="1294" priority="6" operator="greaterThan">
      <formula>0</formula>
    </cfRule>
  </conditionalFormatting>
  <conditionalFormatting sqref="D21:S21">
    <cfRule type="cellIs" dxfId="1293" priority="5" operator="greaterThan">
      <formula>0</formula>
    </cfRule>
  </conditionalFormatting>
  <conditionalFormatting sqref="D23:S23">
    <cfRule type="cellIs" dxfId="1292" priority="4" operator="greaterThan">
      <formula>0</formula>
    </cfRule>
  </conditionalFormatting>
  <conditionalFormatting sqref="D25:S25">
    <cfRule type="cellIs" dxfId="1291" priority="3" operator="greaterThan">
      <formula>0</formula>
    </cfRule>
  </conditionalFormatting>
  <conditionalFormatting sqref="D27:S27">
    <cfRule type="cellIs" dxfId="1290" priority="2" operator="greaterThan">
      <formula>0</formula>
    </cfRule>
  </conditionalFormatting>
  <conditionalFormatting sqref="D5:L5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'19'!D29</f>
        <v>399629</v>
      </c>
      <c r="E4" s="2">
        <f>'19'!E29</f>
        <v>2835</v>
      </c>
      <c r="F4" s="2">
        <f>'19'!F29</f>
        <v>14910</v>
      </c>
      <c r="G4" s="2">
        <f>'19'!G29</f>
        <v>0</v>
      </c>
      <c r="H4" s="2">
        <f>'19'!H29</f>
        <v>46480</v>
      </c>
      <c r="I4" s="2">
        <f>'19'!I29</f>
        <v>1373</v>
      </c>
      <c r="J4" s="2">
        <f>'19'!J29</f>
        <v>330</v>
      </c>
      <c r="K4" s="2">
        <f>'19'!K29</f>
        <v>68</v>
      </c>
      <c r="L4" s="2">
        <f>'19'!L29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'20'!D29</f>
        <v>399629</v>
      </c>
      <c r="E4" s="2">
        <f>'20'!E29</f>
        <v>2835</v>
      </c>
      <c r="F4" s="2">
        <f>'20'!F29</f>
        <v>14910</v>
      </c>
      <c r="G4" s="2">
        <f>'20'!G29</f>
        <v>0</v>
      </c>
      <c r="H4" s="2">
        <f>'20'!H29</f>
        <v>46480</v>
      </c>
      <c r="I4" s="2">
        <f>'20'!I29</f>
        <v>1373</v>
      </c>
      <c r="J4" s="2">
        <f>'20'!J29</f>
        <v>330</v>
      </c>
      <c r="K4" s="2">
        <f>'20'!K29</f>
        <v>68</v>
      </c>
      <c r="L4" s="2">
        <f>'20'!L29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'21'!D29</f>
        <v>399629</v>
      </c>
      <c r="E4" s="2">
        <f>'21'!E29</f>
        <v>2835</v>
      </c>
      <c r="F4" s="2">
        <f>'21'!F29</f>
        <v>14910</v>
      </c>
      <c r="G4" s="2">
        <f>'21'!G29</f>
        <v>0</v>
      </c>
      <c r="H4" s="2">
        <f>'21'!H29</f>
        <v>46480</v>
      </c>
      <c r="I4" s="2">
        <f>'21'!I29</f>
        <v>1373</v>
      </c>
      <c r="J4" s="2">
        <f>'21'!J29</f>
        <v>330</v>
      </c>
      <c r="K4" s="2">
        <f>'21'!K29</f>
        <v>68</v>
      </c>
      <c r="L4" s="2">
        <f>'21'!L29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'22'!D29</f>
        <v>399629</v>
      </c>
      <c r="E4" s="2">
        <f>'22'!E29</f>
        <v>2835</v>
      </c>
      <c r="F4" s="2">
        <f>'22'!F29</f>
        <v>14910</v>
      </c>
      <c r="G4" s="2">
        <f>'22'!G29</f>
        <v>0</v>
      </c>
      <c r="H4" s="2">
        <f>'22'!H29</f>
        <v>46480</v>
      </c>
      <c r="I4" s="2">
        <f>'22'!I29</f>
        <v>1373</v>
      </c>
      <c r="J4" s="2">
        <f>'22'!J29</f>
        <v>330</v>
      </c>
      <c r="K4" s="2">
        <f>'22'!K29</f>
        <v>68</v>
      </c>
      <c r="L4" s="2">
        <f>'22'!L29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'23'!D29</f>
        <v>399629</v>
      </c>
      <c r="E4" s="2">
        <f>'23'!E29</f>
        <v>2835</v>
      </c>
      <c r="F4" s="2">
        <f>'23'!F29</f>
        <v>14910</v>
      </c>
      <c r="G4" s="2">
        <f>'23'!G29</f>
        <v>0</v>
      </c>
      <c r="H4" s="2">
        <f>'23'!H29</f>
        <v>46480</v>
      </c>
      <c r="I4" s="2">
        <f>'23'!I29</f>
        <v>1373</v>
      </c>
      <c r="J4" s="2">
        <f>'23'!J29</f>
        <v>330</v>
      </c>
      <c r="K4" s="2">
        <f>'23'!K29</f>
        <v>68</v>
      </c>
      <c r="L4" s="2">
        <f>'23'!L29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'24'!D29</f>
        <v>399629</v>
      </c>
      <c r="E4" s="2">
        <f>'24'!E29</f>
        <v>2835</v>
      </c>
      <c r="F4" s="2">
        <f>'24'!F29</f>
        <v>14910</v>
      </c>
      <c r="G4" s="2">
        <f>'24'!G29</f>
        <v>0</v>
      </c>
      <c r="H4" s="2">
        <f>'24'!H29</f>
        <v>46480</v>
      </c>
      <c r="I4" s="2">
        <f>'24'!I29</f>
        <v>1373</v>
      </c>
      <c r="J4" s="2">
        <f>'24'!J29</f>
        <v>330</v>
      </c>
      <c r="K4" s="2">
        <f>'24'!K29</f>
        <v>68</v>
      </c>
      <c r="L4" s="2">
        <f>'24'!L29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'25'!D29</f>
        <v>399629</v>
      </c>
      <c r="E4" s="2">
        <f>'25'!E29</f>
        <v>2835</v>
      </c>
      <c r="F4" s="2">
        <f>'25'!F29</f>
        <v>14910</v>
      </c>
      <c r="G4" s="2">
        <f>'25'!G29</f>
        <v>0</v>
      </c>
      <c r="H4" s="2">
        <f>'25'!H29</f>
        <v>46480</v>
      </c>
      <c r="I4" s="2">
        <f>'25'!I29</f>
        <v>1373</v>
      </c>
      <c r="J4" s="2">
        <f>'25'!J29</f>
        <v>330</v>
      </c>
      <c r="K4" s="2">
        <f>'25'!K29</f>
        <v>68</v>
      </c>
      <c r="L4" s="2">
        <f>'25'!L29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'26'!D29</f>
        <v>399629</v>
      </c>
      <c r="E4" s="2">
        <f>'26'!E29</f>
        <v>2835</v>
      </c>
      <c r="F4" s="2">
        <f>'26'!F29</f>
        <v>14910</v>
      </c>
      <c r="G4" s="2">
        <f>'26'!G29</f>
        <v>0</v>
      </c>
      <c r="H4" s="2">
        <f>'26'!H29</f>
        <v>46480</v>
      </c>
      <c r="I4" s="2">
        <f>'26'!I29</f>
        <v>1373</v>
      </c>
      <c r="J4" s="2">
        <f>'26'!J29</f>
        <v>330</v>
      </c>
      <c r="K4" s="2">
        <f>'26'!K29</f>
        <v>68</v>
      </c>
      <c r="L4" s="2">
        <f>'26'!L29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'27'!D29</f>
        <v>399629</v>
      </c>
      <c r="E4" s="2">
        <f>'27'!E29</f>
        <v>2835</v>
      </c>
      <c r="F4" s="2">
        <f>'27'!F29</f>
        <v>14910</v>
      </c>
      <c r="G4" s="2">
        <f>'27'!G29</f>
        <v>0</v>
      </c>
      <c r="H4" s="2">
        <f>'27'!H29</f>
        <v>46480</v>
      </c>
      <c r="I4" s="2">
        <f>'27'!I29</f>
        <v>1373</v>
      </c>
      <c r="J4" s="2">
        <f>'27'!J29</f>
        <v>330</v>
      </c>
      <c r="K4" s="2">
        <f>'27'!K29</f>
        <v>68</v>
      </c>
      <c r="L4" s="2">
        <f>'27'!L29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'28'!D29</f>
        <v>399629</v>
      </c>
      <c r="E4" s="2">
        <f>'28'!E29</f>
        <v>2835</v>
      </c>
      <c r="F4" s="2">
        <f>'28'!F29</f>
        <v>14910</v>
      </c>
      <c r="G4" s="2">
        <f>'28'!G29</f>
        <v>0</v>
      </c>
      <c r="H4" s="2">
        <f>'28'!H29</f>
        <v>46480</v>
      </c>
      <c r="I4" s="2">
        <f>'28'!I29</f>
        <v>1373</v>
      </c>
      <c r="J4" s="2">
        <f>'28'!J29</f>
        <v>330</v>
      </c>
      <c r="K4" s="2">
        <f>'28'!K29</f>
        <v>68</v>
      </c>
      <c r="L4" s="2">
        <f>'28'!L29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53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57" t="s">
        <v>44</v>
      </c>
      <c r="B28" s="58"/>
      <c r="C28" s="59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60" t="s">
        <v>45</v>
      </c>
      <c r="B29" s="61"/>
      <c r="C29" s="62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'29'!D29</f>
        <v>399629</v>
      </c>
      <c r="E4" s="2">
        <f>'29'!E29</f>
        <v>2835</v>
      </c>
      <c r="F4" s="2">
        <f>'29'!F29</f>
        <v>14910</v>
      </c>
      <c r="G4" s="2">
        <f>'29'!G29</f>
        <v>0</v>
      </c>
      <c r="H4" s="2">
        <f>'29'!H29</f>
        <v>46480</v>
      </c>
      <c r="I4" s="2">
        <f>'29'!I29</f>
        <v>1373</v>
      </c>
      <c r="J4" s="2">
        <f>'29'!J29</f>
        <v>330</v>
      </c>
      <c r="K4" s="2">
        <f>'29'!K29</f>
        <v>68</v>
      </c>
      <c r="L4" s="2">
        <f>'29'!L29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'30'!D29</f>
        <v>399629</v>
      </c>
      <c r="E4" s="2">
        <f>'30'!E29</f>
        <v>2835</v>
      </c>
      <c r="F4" s="2">
        <f>'30'!F29</f>
        <v>14910</v>
      </c>
      <c r="G4" s="2">
        <f>'30'!G29</f>
        <v>0</v>
      </c>
      <c r="H4" s="2">
        <f>'30'!H29</f>
        <v>46480</v>
      </c>
      <c r="I4" s="2">
        <f>'30'!I29</f>
        <v>1373</v>
      </c>
      <c r="J4" s="2">
        <f>'30'!J29</f>
        <v>330</v>
      </c>
      <c r="K4" s="2">
        <f>'30'!K29</f>
        <v>68</v>
      </c>
      <c r="L4" s="2">
        <f>'30'!L29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/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573560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35674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120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290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54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1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45474</v>
      </c>
      <c r="N7" s="24">
        <f>D7+E7*20+F7*10+G7*9+H7*9+I7*191+J7*191+K7*182+L7*100</f>
        <v>56925</v>
      </c>
      <c r="O7" s="25">
        <f>M7*2.75%</f>
        <v>1250.5350000000001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384</v>
      </c>
      <c r="R7" s="24">
        <f>M7-(M7*2.75%)+I7*191+J7*191+K7*182+L7*100-Q7</f>
        <v>55290.464999999997</v>
      </c>
      <c r="S7" s="25">
        <f>M7*0.95%</f>
        <v>432.00299999999999</v>
      </c>
      <c r="T7" s="27">
        <f>S7-Q7</f>
        <v>48.002999999999986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20857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55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22757</v>
      </c>
      <c r="N8" s="24">
        <f t="shared" ref="N8:N27" si="1">D8+E8*20+F8*10+G8*9+H8*9+I8*191+J8*191+K8*182+L8*100</f>
        <v>34172</v>
      </c>
      <c r="O8" s="25">
        <f t="shared" ref="O8:O27" si="2">M8*2.75%</f>
        <v>625.8175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369</v>
      </c>
      <c r="R8" s="24">
        <f t="shared" ref="R8:R27" si="3">M8-(M8*2.75%)+I8*191+J8*191+K8*182+L8*100-Q8</f>
        <v>33177.182499999995</v>
      </c>
      <c r="S8" s="25">
        <f t="shared" ref="S8:S27" si="4">M8*0.95%</f>
        <v>216.19149999999999</v>
      </c>
      <c r="T8" s="27">
        <f t="shared" ref="T8:T27" si="5">S8-Q8</f>
        <v>-152.80850000000001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81396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90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200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480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29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89516</v>
      </c>
      <c r="N9" s="24">
        <f t="shared" si="1"/>
        <v>95419</v>
      </c>
      <c r="O9" s="25">
        <f t="shared" si="2"/>
        <v>2461.69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689</v>
      </c>
      <c r="R9" s="24">
        <f t="shared" si="3"/>
        <v>92268.31</v>
      </c>
      <c r="S9" s="25">
        <f t="shared" si="4"/>
        <v>850.40199999999993</v>
      </c>
      <c r="T9" s="27">
        <f t="shared" si="5"/>
        <v>161.40199999999993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24077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70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24707</v>
      </c>
      <c r="N10" s="24">
        <f t="shared" si="1"/>
        <v>29428</v>
      </c>
      <c r="O10" s="25">
        <f t="shared" si="2"/>
        <v>679.4425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151</v>
      </c>
      <c r="R10" s="24">
        <f t="shared" si="3"/>
        <v>28597.557499999999</v>
      </c>
      <c r="S10" s="25">
        <f t="shared" si="4"/>
        <v>234.7165</v>
      </c>
      <c r="T10" s="27">
        <f t="shared" si="5"/>
        <v>83.716499999999996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20984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570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850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59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38334</v>
      </c>
      <c r="N11" s="24">
        <f t="shared" si="1"/>
        <v>52469</v>
      </c>
      <c r="O11" s="25">
        <f t="shared" si="2"/>
        <v>1054.1849999999999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183</v>
      </c>
      <c r="R11" s="24">
        <f t="shared" si="3"/>
        <v>51231.815000000002</v>
      </c>
      <c r="S11" s="25">
        <f t="shared" si="4"/>
        <v>364.173</v>
      </c>
      <c r="T11" s="27">
        <f t="shared" si="5"/>
        <v>181.173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31427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35327</v>
      </c>
      <c r="N12" s="24">
        <f t="shared" si="1"/>
        <v>39967</v>
      </c>
      <c r="O12" s="25">
        <f t="shared" si="2"/>
        <v>971.49249999999995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158</v>
      </c>
      <c r="R12" s="24">
        <f t="shared" si="3"/>
        <v>38837.5075</v>
      </c>
      <c r="S12" s="25">
        <f t="shared" si="4"/>
        <v>335.60649999999998</v>
      </c>
      <c r="T12" s="27">
        <f t="shared" si="5"/>
        <v>177.60649999999998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20129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210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22019</v>
      </c>
      <c r="N13" s="24">
        <f t="shared" si="1"/>
        <v>23929</v>
      </c>
      <c r="O13" s="25">
        <f t="shared" si="2"/>
        <v>605.52250000000004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256</v>
      </c>
      <c r="R13" s="24">
        <f t="shared" si="3"/>
        <v>23067.477500000001</v>
      </c>
      <c r="S13" s="25">
        <f t="shared" si="4"/>
        <v>209.18049999999999</v>
      </c>
      <c r="T13" s="27">
        <f t="shared" si="5"/>
        <v>-46.819500000000005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54066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350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1950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82116</v>
      </c>
      <c r="N14" s="24">
        <f t="shared" si="1"/>
        <v>82498</v>
      </c>
      <c r="O14" s="25">
        <f t="shared" si="2"/>
        <v>2258.19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802</v>
      </c>
      <c r="R14" s="24">
        <f t="shared" si="3"/>
        <v>79437.81</v>
      </c>
      <c r="S14" s="25">
        <f t="shared" si="4"/>
        <v>780.10199999999998</v>
      </c>
      <c r="T14" s="27">
        <f t="shared" si="5"/>
        <v>-21.898000000000025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90857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100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540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98317</v>
      </c>
      <c r="N15" s="24">
        <f t="shared" si="1"/>
        <v>108350</v>
      </c>
      <c r="O15" s="25">
        <f t="shared" si="2"/>
        <v>2703.7175000000002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880</v>
      </c>
      <c r="R15" s="24">
        <f t="shared" si="3"/>
        <v>104766.2825</v>
      </c>
      <c r="S15" s="25">
        <f t="shared" si="4"/>
        <v>934.01149999999996</v>
      </c>
      <c r="T15" s="27">
        <f t="shared" si="5"/>
        <v>54.011499999999955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74766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280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12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78686</v>
      </c>
      <c r="N16" s="24">
        <f t="shared" si="1"/>
        <v>81342</v>
      </c>
      <c r="O16" s="25">
        <f t="shared" si="2"/>
        <v>2163.8650000000002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567</v>
      </c>
      <c r="R16" s="24">
        <f t="shared" si="3"/>
        <v>78611.134999999995</v>
      </c>
      <c r="S16" s="25">
        <f t="shared" si="4"/>
        <v>747.51699999999994</v>
      </c>
      <c r="T16" s="27">
        <f t="shared" si="5"/>
        <v>180.51699999999994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20939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21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26639</v>
      </c>
      <c r="N17" s="24">
        <f t="shared" si="1"/>
        <v>30650</v>
      </c>
      <c r="O17" s="25">
        <f t="shared" si="2"/>
        <v>732.57249999999999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265</v>
      </c>
      <c r="R17" s="24">
        <f t="shared" si="3"/>
        <v>29652.427500000002</v>
      </c>
      <c r="S17" s="25">
        <f t="shared" si="4"/>
        <v>253.07049999999998</v>
      </c>
      <c r="T17" s="27">
        <f t="shared" si="5"/>
        <v>-11.929500000000019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49947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49947</v>
      </c>
      <c r="N18" s="24">
        <f t="shared" si="1"/>
        <v>50675</v>
      </c>
      <c r="O18" s="25">
        <f t="shared" si="2"/>
        <v>1373.5425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1040</v>
      </c>
      <c r="R18" s="24">
        <f t="shared" si="3"/>
        <v>48261.457499999997</v>
      </c>
      <c r="S18" s="25">
        <f t="shared" si="4"/>
        <v>474.49649999999997</v>
      </c>
      <c r="T18" s="27">
        <f t="shared" si="5"/>
        <v>-565.50350000000003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54578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220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380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50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62398</v>
      </c>
      <c r="N19" s="24">
        <f t="shared" si="1"/>
        <v>75588</v>
      </c>
      <c r="O19" s="25">
        <f t="shared" si="2"/>
        <v>1715.9449999999999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850</v>
      </c>
      <c r="R19" s="24">
        <f t="shared" si="3"/>
        <v>73022.054999999993</v>
      </c>
      <c r="S19" s="25">
        <f t="shared" si="4"/>
        <v>592.78099999999995</v>
      </c>
      <c r="T19" s="27">
        <f t="shared" si="5"/>
        <v>-257.21900000000005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38791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250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44041</v>
      </c>
      <c r="N20" s="24">
        <f t="shared" si="1"/>
        <v>47362</v>
      </c>
      <c r="O20" s="25">
        <f t="shared" si="2"/>
        <v>1211.1275000000001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601</v>
      </c>
      <c r="R20" s="24">
        <f t="shared" si="3"/>
        <v>45549.872499999998</v>
      </c>
      <c r="S20" s="25">
        <f t="shared" si="4"/>
        <v>418.3895</v>
      </c>
      <c r="T20" s="27">
        <f t="shared" si="5"/>
        <v>-182.6105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26797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27867</v>
      </c>
      <c r="N21" s="24">
        <f t="shared" si="1"/>
        <v>29777</v>
      </c>
      <c r="O21" s="25">
        <f t="shared" si="2"/>
        <v>766.34249999999997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60</v>
      </c>
      <c r="R21" s="24">
        <f t="shared" si="3"/>
        <v>28950.657500000001</v>
      </c>
      <c r="S21" s="25">
        <f t="shared" si="4"/>
        <v>264.73649999999998</v>
      </c>
      <c r="T21" s="27">
        <f t="shared" si="5"/>
        <v>204.73649999999998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67668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100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1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77168</v>
      </c>
      <c r="N22" s="24">
        <f t="shared" si="1"/>
        <v>85372</v>
      </c>
      <c r="O22" s="25">
        <f t="shared" si="2"/>
        <v>2122.12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650</v>
      </c>
      <c r="R22" s="24">
        <f t="shared" si="3"/>
        <v>82599.88</v>
      </c>
      <c r="S22" s="25">
        <f t="shared" si="4"/>
        <v>733.096</v>
      </c>
      <c r="T22" s="27">
        <f t="shared" si="5"/>
        <v>83.096000000000004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38215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38215</v>
      </c>
      <c r="N23" s="24">
        <f t="shared" si="1"/>
        <v>40125</v>
      </c>
      <c r="O23" s="25">
        <f t="shared" si="2"/>
        <v>1050.9124999999999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370</v>
      </c>
      <c r="R23" s="24">
        <f t="shared" si="3"/>
        <v>38704.087500000001</v>
      </c>
      <c r="S23" s="25">
        <f t="shared" si="4"/>
        <v>363.04250000000002</v>
      </c>
      <c r="T23" s="27">
        <f t="shared" si="5"/>
        <v>-6.9574999999999818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75920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180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160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800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55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88320</v>
      </c>
      <c r="N24" s="24">
        <f t="shared" si="1"/>
        <v>99735</v>
      </c>
      <c r="O24" s="25">
        <f t="shared" si="2"/>
        <v>2428.8000000000002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617</v>
      </c>
      <c r="R24" s="24">
        <f t="shared" si="3"/>
        <v>96689.2</v>
      </c>
      <c r="S24" s="25">
        <f t="shared" si="4"/>
        <v>839.04</v>
      </c>
      <c r="T24" s="27">
        <f t="shared" si="5"/>
        <v>222.03999999999996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29374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27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33024</v>
      </c>
      <c r="N25" s="24">
        <f t="shared" si="1"/>
        <v>40091</v>
      </c>
      <c r="O25" s="25">
        <f t="shared" si="2"/>
        <v>908.16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416</v>
      </c>
      <c r="R25" s="24">
        <f t="shared" si="3"/>
        <v>38766.839999999997</v>
      </c>
      <c r="S25" s="25">
        <f t="shared" si="4"/>
        <v>313.72800000000001</v>
      </c>
      <c r="T25" s="27">
        <f t="shared" si="5"/>
        <v>-102.27199999999999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28738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340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39238</v>
      </c>
      <c r="N26" s="24">
        <f t="shared" si="1"/>
        <v>43013</v>
      </c>
      <c r="O26" s="25">
        <f t="shared" si="2"/>
        <v>1079.0450000000001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558</v>
      </c>
      <c r="R26" s="24">
        <f t="shared" si="3"/>
        <v>41375.955000000002</v>
      </c>
      <c r="S26" s="25">
        <f t="shared" si="4"/>
        <v>372.76099999999997</v>
      </c>
      <c r="T26" s="27">
        <f t="shared" si="5"/>
        <v>-185.23900000000003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42400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42400</v>
      </c>
      <c r="N27" s="40">
        <f t="shared" si="1"/>
        <v>57545</v>
      </c>
      <c r="O27" s="25">
        <f t="shared" si="2"/>
        <v>1166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1000</v>
      </c>
      <c r="R27" s="24">
        <f t="shared" si="3"/>
        <v>55379</v>
      </c>
      <c r="S27" s="42">
        <f t="shared" si="4"/>
        <v>402.8</v>
      </c>
      <c r="T27" s="43">
        <f t="shared" si="5"/>
        <v>-597.20000000000005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927600</v>
      </c>
      <c r="E28" s="45">
        <f t="shared" si="6"/>
        <v>1770</v>
      </c>
      <c r="F28" s="45">
        <f t="shared" ref="F28:T28" si="7">SUM(F7:F27)</f>
        <v>3070</v>
      </c>
      <c r="G28" s="45">
        <f t="shared" si="7"/>
        <v>0</v>
      </c>
      <c r="H28" s="45">
        <f t="shared" si="7"/>
        <v>8090</v>
      </c>
      <c r="I28" s="45">
        <f t="shared" si="7"/>
        <v>587</v>
      </c>
      <c r="J28" s="45">
        <f t="shared" si="7"/>
        <v>21</v>
      </c>
      <c r="K28" s="45">
        <f t="shared" si="7"/>
        <v>117</v>
      </c>
      <c r="L28" s="45">
        <f t="shared" si="7"/>
        <v>5</v>
      </c>
      <c r="M28" s="45">
        <f t="shared" si="7"/>
        <v>1066510</v>
      </c>
      <c r="N28" s="45">
        <f t="shared" si="7"/>
        <v>1204432</v>
      </c>
      <c r="O28" s="46">
        <f t="shared" si="7"/>
        <v>29329.024999999994</v>
      </c>
      <c r="P28" s="45">
        <f t="shared" si="7"/>
        <v>0</v>
      </c>
      <c r="Q28" s="45">
        <f t="shared" si="7"/>
        <v>10866</v>
      </c>
      <c r="R28" s="45">
        <f t="shared" si="7"/>
        <v>1164236.9750000001</v>
      </c>
      <c r="S28" s="45">
        <f t="shared" si="7"/>
        <v>10131.844999999999</v>
      </c>
      <c r="T28" s="47">
        <f t="shared" si="7"/>
        <v>-734.15500000000043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54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60" t="s">
        <v>45</v>
      </c>
      <c r="B29" s="61"/>
      <c r="C29" s="62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55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60" t="s">
        <v>45</v>
      </c>
      <c r="B29" s="61"/>
      <c r="C29" s="62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2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2" ht="18.75" x14ac:dyDescent="0.25">
      <c r="A3" s="73" t="s">
        <v>56</v>
      </c>
      <c r="B3" s="74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2" x14ac:dyDescent="0.25">
      <c r="A4" s="71" t="s">
        <v>1</v>
      </c>
      <c r="B4" s="71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72"/>
      <c r="O4" s="72"/>
      <c r="P4" s="72"/>
      <c r="Q4" s="72"/>
      <c r="R4" s="72"/>
      <c r="S4" s="72"/>
      <c r="T4" s="72"/>
    </row>
    <row r="5" spans="1:22" x14ac:dyDescent="0.25">
      <c r="A5" s="71" t="s">
        <v>2</v>
      </c>
      <c r="B5" s="71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 R22:R27">
    <cfRule type="cellIs" dxfId="1120" priority="4" operator="greaterThan">
      <formula>0</formula>
    </cfRule>
  </conditionalFormatting>
  <conditionalFormatting sqref="D23:Q23 S23">
    <cfRule type="cellIs" dxfId="1119" priority="3" operator="greaterThan">
      <formula>0</formula>
    </cfRule>
  </conditionalFormatting>
  <conditionalFormatting sqref="D25:Q25 S25">
    <cfRule type="cellIs" dxfId="1118" priority="2" operator="greaterThan">
      <formula>0</formula>
    </cfRule>
  </conditionalFormatting>
  <conditionalFormatting sqref="D27:Q27 S27">
    <cfRule type="cellIs" dxfId="1117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'7'!D29</f>
        <v>399629</v>
      </c>
      <c r="E4" s="2">
        <f>'7'!E29</f>
        <v>2835</v>
      </c>
      <c r="F4" s="2">
        <f>'7'!F29</f>
        <v>14910</v>
      </c>
      <c r="G4" s="2">
        <f>'7'!G29</f>
        <v>0</v>
      </c>
      <c r="H4" s="2">
        <f>'7'!H29</f>
        <v>46480</v>
      </c>
      <c r="I4" s="2">
        <f>'7'!I29</f>
        <v>1373</v>
      </c>
      <c r="J4" s="2">
        <f>'7'!J29</f>
        <v>330</v>
      </c>
      <c r="K4" s="2">
        <f>'7'!K29</f>
        <v>68</v>
      </c>
      <c r="L4" s="2">
        <f>'7'!L29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'8'!D29</f>
        <v>399629</v>
      </c>
      <c r="E4" s="2">
        <f>'8'!E29</f>
        <v>2835</v>
      </c>
      <c r="F4" s="2">
        <f>'8'!F29</f>
        <v>14910</v>
      </c>
      <c r="G4" s="2">
        <f>'8'!G29</f>
        <v>0</v>
      </c>
      <c r="H4" s="2">
        <f>'8'!H29</f>
        <v>46480</v>
      </c>
      <c r="I4" s="2">
        <f>'8'!I29</f>
        <v>1373</v>
      </c>
      <c r="J4" s="2">
        <f>'8'!J29</f>
        <v>330</v>
      </c>
      <c r="K4" s="2">
        <f>'8'!K29</f>
        <v>68</v>
      </c>
      <c r="L4" s="2">
        <f>'8'!L29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2021-05-06T17:11:17Z</dcterms:modified>
</cp:coreProperties>
</file>