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6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R19" i="7" l="1"/>
  <c r="R23" i="7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N17" i="33" s="1"/>
  <c r="D18" i="33"/>
  <c r="D19" i="33"/>
  <c r="D20" i="33"/>
  <c r="D21" i="33"/>
  <c r="D22" i="33"/>
  <c r="D23" i="33"/>
  <c r="D24" i="33"/>
  <c r="D25" i="33"/>
  <c r="D26" i="33"/>
  <c r="D27" i="33"/>
  <c r="D7" i="33"/>
  <c r="P28" i="33"/>
  <c r="L28" i="33"/>
  <c r="L29" i="33" s="1"/>
  <c r="H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I29" i="2" s="1"/>
  <c r="I4" i="3" s="1"/>
  <c r="I29" i="3" s="1"/>
  <c r="I4" i="4" s="1"/>
  <c r="I29" i="4" s="1"/>
  <c r="I4" i="5" s="1"/>
  <c r="H28" i="1"/>
  <c r="G28" i="1"/>
  <c r="G29" i="1" s="1"/>
  <c r="G4" i="2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N9" i="33" l="1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N20" i="33"/>
  <c r="F29" i="33"/>
  <c r="J29" i="33"/>
  <c r="H29" i="33"/>
  <c r="D28" i="33"/>
  <c r="D29" i="33" s="1"/>
  <c r="M7" i="33"/>
  <c r="S7" i="33" s="1"/>
  <c r="T7" i="33" s="1"/>
  <c r="N7" i="33"/>
  <c r="R27" i="33"/>
  <c r="S18" i="33"/>
  <c r="T18" i="33" s="1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4" i="33" l="1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sharedStrings.xml><?xml version="1.0" encoding="utf-8"?>
<sst xmlns="http://schemas.openxmlformats.org/spreadsheetml/2006/main" count="1492" uniqueCount="55">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</sst>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42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59" t="s">
        <v>39</v>
      </c>
      <c r="B29" s="60"/>
      <c r="C29" s="61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'9'!D29</f>
        <v>427484</v>
      </c>
      <c r="E4" s="2">
        <f>'9'!E29</f>
        <v>6925</v>
      </c>
      <c r="F4" s="2">
        <f>'9'!F29</f>
        <v>15650</v>
      </c>
      <c r="G4" s="2">
        <f>'9'!G29</f>
        <v>450</v>
      </c>
      <c r="H4" s="2">
        <f>'9'!H29</f>
        <v>29100</v>
      </c>
      <c r="I4" s="2">
        <f>'9'!I29</f>
        <v>698</v>
      </c>
      <c r="J4" s="2">
        <f>'9'!J29</f>
        <v>519</v>
      </c>
      <c r="K4" s="2">
        <f>'9'!K29</f>
        <v>514</v>
      </c>
      <c r="L4" s="2">
        <f>'9'!L29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4" sqref="F1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'10'!D29</f>
        <v>427484</v>
      </c>
      <c r="E4" s="2">
        <f>'10'!E29</f>
        <v>6925</v>
      </c>
      <c r="F4" s="2">
        <f>'10'!F29</f>
        <v>15650</v>
      </c>
      <c r="G4" s="2">
        <f>'10'!G29</f>
        <v>450</v>
      </c>
      <c r="H4" s="2">
        <f>'10'!H29</f>
        <v>29100</v>
      </c>
      <c r="I4" s="2">
        <f>'10'!I29</f>
        <v>698</v>
      </c>
      <c r="J4" s="2">
        <f>'10'!J29</f>
        <v>519</v>
      </c>
      <c r="K4" s="2">
        <f>'10'!K29</f>
        <v>514</v>
      </c>
      <c r="L4" s="2">
        <f>'10'!L29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'11'!D29</f>
        <v>427484</v>
      </c>
      <c r="E4" s="2">
        <f>'11'!E29</f>
        <v>6925</v>
      </c>
      <c r="F4" s="2">
        <f>'11'!F29</f>
        <v>15650</v>
      </c>
      <c r="G4" s="2">
        <f>'11'!G29</f>
        <v>450</v>
      </c>
      <c r="H4" s="2">
        <f>'11'!H29</f>
        <v>29100</v>
      </c>
      <c r="I4" s="2">
        <f>'11'!I29</f>
        <v>698</v>
      </c>
      <c r="J4" s="2">
        <f>'11'!J29</f>
        <v>519</v>
      </c>
      <c r="K4" s="2">
        <f>'11'!K29</f>
        <v>514</v>
      </c>
      <c r="L4" s="2">
        <f>'11'!L29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'12'!D29</f>
        <v>427484</v>
      </c>
      <c r="E4" s="2">
        <f>'12'!E29</f>
        <v>6925</v>
      </c>
      <c r="F4" s="2">
        <f>'12'!F29</f>
        <v>15650</v>
      </c>
      <c r="G4" s="2">
        <f>'12'!G29</f>
        <v>450</v>
      </c>
      <c r="H4" s="2">
        <f>'12'!H29</f>
        <v>29100</v>
      </c>
      <c r="I4" s="2">
        <f>'12'!I29</f>
        <v>698</v>
      </c>
      <c r="J4" s="2">
        <f>'12'!J29</f>
        <v>519</v>
      </c>
      <c r="K4" s="2">
        <f>'12'!K29</f>
        <v>514</v>
      </c>
      <c r="L4" s="2">
        <f>'12'!L29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'13'!D29</f>
        <v>427484</v>
      </c>
      <c r="E4" s="2">
        <f>'13'!E29</f>
        <v>6925</v>
      </c>
      <c r="F4" s="2">
        <f>'13'!F29</f>
        <v>15650</v>
      </c>
      <c r="G4" s="2">
        <f>'13'!G29</f>
        <v>450</v>
      </c>
      <c r="H4" s="2">
        <f>'13'!H29</f>
        <v>29100</v>
      </c>
      <c r="I4" s="2">
        <f>'13'!I29</f>
        <v>698</v>
      </c>
      <c r="J4" s="2">
        <f>'13'!J29</f>
        <v>519</v>
      </c>
      <c r="K4" s="2">
        <f>'13'!K29</f>
        <v>514</v>
      </c>
      <c r="L4" s="2">
        <f>'13'!L29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'14'!D29</f>
        <v>427484</v>
      </c>
      <c r="E4" s="2">
        <f>'14'!E29</f>
        <v>6925</v>
      </c>
      <c r="F4" s="2">
        <f>'14'!F29</f>
        <v>15650</v>
      </c>
      <c r="G4" s="2">
        <f>'14'!G29</f>
        <v>450</v>
      </c>
      <c r="H4" s="2">
        <f>'14'!H29</f>
        <v>29100</v>
      </c>
      <c r="I4" s="2">
        <f>'14'!I29</f>
        <v>698</v>
      </c>
      <c r="J4" s="2">
        <f>'14'!J29</f>
        <v>519</v>
      </c>
      <c r="K4" s="2">
        <f>'14'!K29</f>
        <v>514</v>
      </c>
      <c r="L4" s="2">
        <f>'14'!L29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'15'!D29</f>
        <v>427484</v>
      </c>
      <c r="E4" s="2">
        <f>'15'!E29</f>
        <v>6925</v>
      </c>
      <c r="F4" s="2">
        <f>'15'!F29</f>
        <v>15650</v>
      </c>
      <c r="G4" s="2">
        <f>'15'!G29</f>
        <v>450</v>
      </c>
      <c r="H4" s="2">
        <f>'15'!H29</f>
        <v>29100</v>
      </c>
      <c r="I4" s="2">
        <f>'15'!I29</f>
        <v>698</v>
      </c>
      <c r="J4" s="2">
        <f>'15'!J29</f>
        <v>519</v>
      </c>
      <c r="K4" s="2">
        <f>'15'!K29</f>
        <v>514</v>
      </c>
      <c r="L4" s="2">
        <f>'15'!L29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'16'!D29</f>
        <v>427484</v>
      </c>
      <c r="E4" s="2">
        <f>'16'!E29</f>
        <v>6925</v>
      </c>
      <c r="F4" s="2">
        <f>'16'!F29</f>
        <v>15650</v>
      </c>
      <c r="G4" s="2">
        <f>'16'!G29</f>
        <v>450</v>
      </c>
      <c r="H4" s="2">
        <f>'16'!H29</f>
        <v>29100</v>
      </c>
      <c r="I4" s="2">
        <f>'16'!I29</f>
        <v>698</v>
      </c>
      <c r="J4" s="2">
        <f>'16'!J29</f>
        <v>519</v>
      </c>
      <c r="K4" s="2">
        <f>'16'!K29</f>
        <v>514</v>
      </c>
      <c r="L4" s="2">
        <f>'16'!L29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'17'!D29</f>
        <v>427484</v>
      </c>
      <c r="E4" s="2">
        <f>'17'!E29</f>
        <v>6925</v>
      </c>
      <c r="F4" s="2">
        <f>'17'!F29</f>
        <v>15650</v>
      </c>
      <c r="G4" s="2">
        <f>'17'!G29</f>
        <v>450</v>
      </c>
      <c r="H4" s="2">
        <f>'17'!H29</f>
        <v>29100</v>
      </c>
      <c r="I4" s="2">
        <f>'17'!I29</f>
        <v>698</v>
      </c>
      <c r="J4" s="2">
        <f>'17'!J29</f>
        <v>519</v>
      </c>
      <c r="K4" s="2">
        <f>'17'!K29</f>
        <v>514</v>
      </c>
      <c r="L4" s="2">
        <f>'17'!L29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'18'!D29</f>
        <v>427484</v>
      </c>
      <c r="E4" s="2">
        <f>'18'!E29</f>
        <v>6925</v>
      </c>
      <c r="F4" s="2">
        <f>'18'!F29</f>
        <v>15650</v>
      </c>
      <c r="G4" s="2">
        <f>'18'!G29</f>
        <v>450</v>
      </c>
      <c r="H4" s="2">
        <f>'18'!H29</f>
        <v>29100</v>
      </c>
      <c r="I4" s="2">
        <f>'18'!I29</f>
        <v>698</v>
      </c>
      <c r="J4" s="2">
        <f>'18'!J29</f>
        <v>519</v>
      </c>
      <c r="K4" s="2">
        <f>'18'!K29</f>
        <v>514</v>
      </c>
      <c r="L4" s="2">
        <f>'18'!L29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49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59" t="s">
        <v>39</v>
      </c>
      <c r="B29" s="60"/>
      <c r="C29" s="61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'19'!D29</f>
        <v>427484</v>
      </c>
      <c r="E4" s="2">
        <f>'19'!E29</f>
        <v>6925</v>
      </c>
      <c r="F4" s="2">
        <f>'19'!F29</f>
        <v>15650</v>
      </c>
      <c r="G4" s="2">
        <f>'19'!G29</f>
        <v>450</v>
      </c>
      <c r="H4" s="2">
        <f>'19'!H29</f>
        <v>29100</v>
      </c>
      <c r="I4" s="2">
        <f>'19'!I29</f>
        <v>698</v>
      </c>
      <c r="J4" s="2">
        <f>'19'!J29</f>
        <v>519</v>
      </c>
      <c r="K4" s="2">
        <f>'19'!K29</f>
        <v>514</v>
      </c>
      <c r="L4" s="2">
        <f>'19'!L29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'20'!D29</f>
        <v>427484</v>
      </c>
      <c r="E4" s="2">
        <f>'20'!E29</f>
        <v>6925</v>
      </c>
      <c r="F4" s="2">
        <f>'20'!F29</f>
        <v>15650</v>
      </c>
      <c r="G4" s="2">
        <f>'20'!G29</f>
        <v>450</v>
      </c>
      <c r="H4" s="2">
        <f>'20'!H29</f>
        <v>29100</v>
      </c>
      <c r="I4" s="2">
        <f>'20'!I29</f>
        <v>698</v>
      </c>
      <c r="J4" s="2">
        <f>'20'!J29</f>
        <v>519</v>
      </c>
      <c r="K4" s="2">
        <f>'20'!K29</f>
        <v>514</v>
      </c>
      <c r="L4" s="2">
        <f>'20'!L29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'21'!D29</f>
        <v>427484</v>
      </c>
      <c r="E4" s="2">
        <f>'21'!E29</f>
        <v>6925</v>
      </c>
      <c r="F4" s="2">
        <f>'21'!F29</f>
        <v>15650</v>
      </c>
      <c r="G4" s="2">
        <f>'21'!G29</f>
        <v>450</v>
      </c>
      <c r="H4" s="2">
        <f>'21'!H29</f>
        <v>29100</v>
      </c>
      <c r="I4" s="2">
        <f>'21'!I29</f>
        <v>698</v>
      </c>
      <c r="J4" s="2">
        <f>'21'!J29</f>
        <v>519</v>
      </c>
      <c r="K4" s="2">
        <f>'21'!K29</f>
        <v>514</v>
      </c>
      <c r="L4" s="2">
        <f>'21'!L29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'22'!D29</f>
        <v>427484</v>
      </c>
      <c r="E4" s="2">
        <f>'22'!E29</f>
        <v>6925</v>
      </c>
      <c r="F4" s="2">
        <f>'22'!F29</f>
        <v>15650</v>
      </c>
      <c r="G4" s="2">
        <f>'22'!G29</f>
        <v>450</v>
      </c>
      <c r="H4" s="2">
        <f>'22'!H29</f>
        <v>29100</v>
      </c>
      <c r="I4" s="2">
        <f>'22'!I29</f>
        <v>698</v>
      </c>
      <c r="J4" s="2">
        <f>'22'!J29</f>
        <v>519</v>
      </c>
      <c r="K4" s="2">
        <f>'22'!K29</f>
        <v>514</v>
      </c>
      <c r="L4" s="2">
        <f>'22'!L29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'23'!D29</f>
        <v>427484</v>
      </c>
      <c r="E4" s="2">
        <f>'23'!E29</f>
        <v>6925</v>
      </c>
      <c r="F4" s="2">
        <f>'23'!F29</f>
        <v>15650</v>
      </c>
      <c r="G4" s="2">
        <f>'23'!G29</f>
        <v>450</v>
      </c>
      <c r="H4" s="2">
        <f>'23'!H29</f>
        <v>29100</v>
      </c>
      <c r="I4" s="2">
        <f>'23'!I29</f>
        <v>698</v>
      </c>
      <c r="J4" s="2">
        <f>'23'!J29</f>
        <v>519</v>
      </c>
      <c r="K4" s="2">
        <f>'23'!K29</f>
        <v>514</v>
      </c>
      <c r="L4" s="2">
        <f>'23'!L29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'24'!D29</f>
        <v>427484</v>
      </c>
      <c r="E4" s="2">
        <f>'24'!E29</f>
        <v>6925</v>
      </c>
      <c r="F4" s="2">
        <f>'24'!F29</f>
        <v>15650</v>
      </c>
      <c r="G4" s="2">
        <f>'24'!G29</f>
        <v>450</v>
      </c>
      <c r="H4" s="2">
        <f>'24'!H29</f>
        <v>29100</v>
      </c>
      <c r="I4" s="2">
        <f>'24'!I29</f>
        <v>698</v>
      </c>
      <c r="J4" s="2">
        <f>'24'!J29</f>
        <v>519</v>
      </c>
      <c r="K4" s="2">
        <f>'24'!K29</f>
        <v>514</v>
      </c>
      <c r="L4" s="2">
        <f>'24'!L29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'25'!D29</f>
        <v>427484</v>
      </c>
      <c r="E4" s="2">
        <f>'25'!E29</f>
        <v>6925</v>
      </c>
      <c r="F4" s="2">
        <f>'25'!F29</f>
        <v>15650</v>
      </c>
      <c r="G4" s="2">
        <f>'25'!G29</f>
        <v>450</v>
      </c>
      <c r="H4" s="2">
        <f>'25'!H29</f>
        <v>29100</v>
      </c>
      <c r="I4" s="2">
        <f>'25'!I29</f>
        <v>698</v>
      </c>
      <c r="J4" s="2">
        <f>'25'!J29</f>
        <v>519</v>
      </c>
      <c r="K4" s="2">
        <f>'25'!K29</f>
        <v>514</v>
      </c>
      <c r="L4" s="2">
        <f>'25'!L29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'26'!D29</f>
        <v>427484</v>
      </c>
      <c r="E4" s="2">
        <f>'26'!E29</f>
        <v>6925</v>
      </c>
      <c r="F4" s="2">
        <f>'26'!F29</f>
        <v>15650</v>
      </c>
      <c r="G4" s="2">
        <f>'26'!G29</f>
        <v>450</v>
      </c>
      <c r="H4" s="2">
        <f>'26'!H29</f>
        <v>29100</v>
      </c>
      <c r="I4" s="2">
        <f>'26'!I29</f>
        <v>698</v>
      </c>
      <c r="J4" s="2">
        <f>'26'!J29</f>
        <v>519</v>
      </c>
      <c r="K4" s="2">
        <f>'26'!K29</f>
        <v>514</v>
      </c>
      <c r="L4" s="2">
        <f>'26'!L29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'27'!D29</f>
        <v>427484</v>
      </c>
      <c r="E4" s="2">
        <f>'27'!E29</f>
        <v>6925</v>
      </c>
      <c r="F4" s="2">
        <f>'27'!F29</f>
        <v>15650</v>
      </c>
      <c r="G4" s="2">
        <f>'27'!G29</f>
        <v>450</v>
      </c>
      <c r="H4" s="2">
        <f>'27'!H29</f>
        <v>29100</v>
      </c>
      <c r="I4" s="2">
        <f>'27'!I29</f>
        <v>698</v>
      </c>
      <c r="J4" s="2">
        <f>'27'!J29</f>
        <v>519</v>
      </c>
      <c r="K4" s="2">
        <f>'27'!K29</f>
        <v>514</v>
      </c>
      <c r="L4" s="2">
        <f>'27'!L29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'28'!D29</f>
        <v>427484</v>
      </c>
      <c r="E4" s="2">
        <f>'28'!E29</f>
        <v>6925</v>
      </c>
      <c r="F4" s="2">
        <f>'28'!F29</f>
        <v>15650</v>
      </c>
      <c r="G4" s="2">
        <f>'28'!G29</f>
        <v>450</v>
      </c>
      <c r="H4" s="2">
        <f>'28'!H29</f>
        <v>29100</v>
      </c>
      <c r="I4" s="2">
        <f>'28'!I29</f>
        <v>698</v>
      </c>
      <c r="J4" s="2">
        <f>'28'!J29</f>
        <v>519</v>
      </c>
      <c r="K4" s="2">
        <f>'28'!K29</f>
        <v>514</v>
      </c>
      <c r="L4" s="2">
        <f>'28'!L29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59" t="s">
        <v>39</v>
      </c>
      <c r="B29" s="60"/>
      <c r="C29" s="61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'29'!D29</f>
        <v>427484</v>
      </c>
      <c r="E4" s="2">
        <f>'29'!E29</f>
        <v>6925</v>
      </c>
      <c r="F4" s="2">
        <f>'29'!F29</f>
        <v>15650</v>
      </c>
      <c r="G4" s="2">
        <f>'29'!G29</f>
        <v>450</v>
      </c>
      <c r="H4" s="2">
        <f>'29'!H29</f>
        <v>29100</v>
      </c>
      <c r="I4" s="2">
        <f>'29'!I29</f>
        <v>698</v>
      </c>
      <c r="J4" s="2">
        <f>'29'!J29</f>
        <v>519</v>
      </c>
      <c r="K4" s="2">
        <f>'29'!K29</f>
        <v>514</v>
      </c>
      <c r="L4" s="2">
        <f>'29'!L29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'30'!D29</f>
        <v>427484</v>
      </c>
      <c r="E4" s="2">
        <f>'30'!E29</f>
        <v>6925</v>
      </c>
      <c r="F4" s="2">
        <f>'30'!F29</f>
        <v>15650</v>
      </c>
      <c r="G4" s="2">
        <f>'30'!G29</f>
        <v>450</v>
      </c>
      <c r="H4" s="2">
        <f>'30'!H29</f>
        <v>29100</v>
      </c>
      <c r="I4" s="2">
        <f>'30'!I29</f>
        <v>698</v>
      </c>
      <c r="J4" s="2">
        <f>'30'!J29</f>
        <v>519</v>
      </c>
      <c r="K4" s="2">
        <f>'30'!K29</f>
        <v>514</v>
      </c>
      <c r="L4" s="2">
        <f>'30'!L29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/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835844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35311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17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35311</v>
      </c>
      <c r="N7" s="24">
        <f>D7+E7*20+F7*10+G7*9+H7*9+I7*191+J7*191+K7*182+L7*100</f>
        <v>38558</v>
      </c>
      <c r="O7" s="25">
        <f>M7*2.75%</f>
        <v>971.05250000000001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362</v>
      </c>
      <c r="R7" s="24">
        <f>M7-(M7*2.75%)+I7*191+J7*191+K7*182+L7*100-Q7</f>
        <v>37224.947500000002</v>
      </c>
      <c r="S7" s="25">
        <f>M7*0.95%</f>
        <v>335.4545</v>
      </c>
      <c r="T7" s="27">
        <f>S7-Q7</f>
        <v>-26.545500000000004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19080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30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380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23600</v>
      </c>
      <c r="N8" s="24">
        <f t="shared" ref="N8:N27" si="1">D8+E8*20+F8*10+G8*9+H8*9+I8*191+J8*191+K8*182+L8*100</f>
        <v>23600</v>
      </c>
      <c r="O8" s="25">
        <f t="shared" ref="O8:O27" si="2">M8*2.75%</f>
        <v>649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314</v>
      </c>
      <c r="R8" s="24">
        <f t="shared" ref="R8:R27" si="3">M8-(M8*2.75%)+I8*191+J8*191+K8*182+L8*100-Q8</f>
        <v>22637</v>
      </c>
      <c r="S8" s="25">
        <f t="shared" ref="S8:S27" si="4">M8*0.95%</f>
        <v>224.2</v>
      </c>
      <c r="T8" s="27">
        <f t="shared" ref="T8:T27" si="5">S8-Q8</f>
        <v>-89.800000000000011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49897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100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440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4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55857</v>
      </c>
      <c r="N9" s="24">
        <f t="shared" si="1"/>
        <v>57349</v>
      </c>
      <c r="O9" s="25">
        <f t="shared" si="2"/>
        <v>1536.0675000000001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625</v>
      </c>
      <c r="R9" s="24">
        <f t="shared" si="3"/>
        <v>55187.932500000003</v>
      </c>
      <c r="S9" s="25">
        <f t="shared" si="4"/>
        <v>530.64149999999995</v>
      </c>
      <c r="T9" s="27">
        <f t="shared" si="5"/>
        <v>-94.358500000000049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13661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150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31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15011</v>
      </c>
      <c r="N10" s="24">
        <f t="shared" si="1"/>
        <v>20932</v>
      </c>
      <c r="O10" s="25">
        <f t="shared" si="2"/>
        <v>412.80250000000001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79</v>
      </c>
      <c r="R10" s="24">
        <f t="shared" si="3"/>
        <v>20440.197500000002</v>
      </c>
      <c r="S10" s="25">
        <f t="shared" si="4"/>
        <v>142.6045</v>
      </c>
      <c r="T10" s="27">
        <f t="shared" si="5"/>
        <v>63.604500000000002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29121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4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31371</v>
      </c>
      <c r="N11" s="24">
        <f t="shared" si="1"/>
        <v>39748</v>
      </c>
      <c r="O11" s="25">
        <f t="shared" si="2"/>
        <v>862.70249999999999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167</v>
      </c>
      <c r="R11" s="24">
        <f t="shared" si="3"/>
        <v>38718.297500000001</v>
      </c>
      <c r="S11" s="25">
        <f t="shared" si="4"/>
        <v>298.02449999999999</v>
      </c>
      <c r="T11" s="27">
        <f t="shared" si="5"/>
        <v>131.02449999999999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11353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11353</v>
      </c>
      <c r="N12" s="24">
        <f t="shared" si="1"/>
        <v>11353</v>
      </c>
      <c r="O12" s="25">
        <f t="shared" si="2"/>
        <v>312.20749999999998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39</v>
      </c>
      <c r="R12" s="24">
        <f t="shared" si="3"/>
        <v>11001.7925</v>
      </c>
      <c r="S12" s="25">
        <f t="shared" si="4"/>
        <v>107.8535</v>
      </c>
      <c r="T12" s="27">
        <f t="shared" si="5"/>
        <v>68.853499999999997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25050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25050</v>
      </c>
      <c r="N13" s="24">
        <f t="shared" si="1"/>
        <v>25050</v>
      </c>
      <c r="O13" s="25">
        <f t="shared" si="2"/>
        <v>688.875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24361.125</v>
      </c>
      <c r="S13" s="25">
        <f t="shared" si="4"/>
        <v>237.97499999999999</v>
      </c>
      <c r="T13" s="27">
        <f t="shared" si="5"/>
        <v>237.97499999999999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25543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27163</v>
      </c>
      <c r="N14" s="24">
        <f t="shared" si="1"/>
        <v>34012</v>
      </c>
      <c r="O14" s="25">
        <f t="shared" si="2"/>
        <v>746.98249999999996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338</v>
      </c>
      <c r="R14" s="24">
        <f t="shared" si="3"/>
        <v>32927.017500000002</v>
      </c>
      <c r="S14" s="25">
        <f t="shared" si="4"/>
        <v>258.04849999999999</v>
      </c>
      <c r="T14" s="27">
        <f t="shared" si="5"/>
        <v>-79.95150000000001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36191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60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37831</v>
      </c>
      <c r="N15" s="24">
        <f t="shared" si="1"/>
        <v>40451</v>
      </c>
      <c r="O15" s="25">
        <f t="shared" si="2"/>
        <v>1040.3525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420</v>
      </c>
      <c r="R15" s="24">
        <f t="shared" si="3"/>
        <v>38990.647499999999</v>
      </c>
      <c r="S15" s="25">
        <f t="shared" si="4"/>
        <v>359.39449999999999</v>
      </c>
      <c r="T15" s="27">
        <f t="shared" si="5"/>
        <v>-60.605500000000006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42932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50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250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45682</v>
      </c>
      <c r="N16" s="24">
        <f t="shared" si="1"/>
        <v>45682</v>
      </c>
      <c r="O16" s="25">
        <f t="shared" si="2"/>
        <v>1256.2550000000001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443</v>
      </c>
      <c r="R16" s="24">
        <f t="shared" si="3"/>
        <v>43982.745000000003</v>
      </c>
      <c r="S16" s="25">
        <f t="shared" si="4"/>
        <v>433.97899999999998</v>
      </c>
      <c r="T16" s="27">
        <f t="shared" si="5"/>
        <v>-9.021000000000015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35804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10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36794</v>
      </c>
      <c r="N17" s="24">
        <f t="shared" si="1"/>
        <v>37749</v>
      </c>
      <c r="O17" s="25">
        <f t="shared" si="2"/>
        <v>1011.835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282</v>
      </c>
      <c r="R17" s="24">
        <f t="shared" si="3"/>
        <v>36455.165000000001</v>
      </c>
      <c r="S17" s="25">
        <f t="shared" si="4"/>
        <v>349.54300000000001</v>
      </c>
      <c r="T17" s="27">
        <f t="shared" si="5"/>
        <v>67.543000000000006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15770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15770</v>
      </c>
      <c r="N18" s="24">
        <f t="shared" si="1"/>
        <v>17680</v>
      </c>
      <c r="O18" s="25">
        <f t="shared" si="2"/>
        <v>433.67500000000001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287</v>
      </c>
      <c r="R18" s="24">
        <f t="shared" si="3"/>
        <v>16959.325000000001</v>
      </c>
      <c r="S18" s="25">
        <f t="shared" si="4"/>
        <v>149.815</v>
      </c>
      <c r="T18" s="27">
        <f t="shared" si="5"/>
        <v>-137.185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32263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310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36553</v>
      </c>
      <c r="N19" s="24">
        <f t="shared" si="1"/>
        <v>42283</v>
      </c>
      <c r="O19" s="25">
        <f t="shared" si="2"/>
        <v>1005.2075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600</v>
      </c>
      <c r="R19" s="24">
        <f t="shared" si="3"/>
        <v>40677.792500000003</v>
      </c>
      <c r="S19" s="25">
        <f t="shared" si="4"/>
        <v>347.25349999999997</v>
      </c>
      <c r="T19" s="27">
        <f t="shared" si="5"/>
        <v>-252.74650000000003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19125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20075</v>
      </c>
      <c r="N20" s="24">
        <f t="shared" si="1"/>
        <v>20075</v>
      </c>
      <c r="O20" s="25">
        <f t="shared" si="2"/>
        <v>552.0625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380</v>
      </c>
      <c r="R20" s="24">
        <f t="shared" si="3"/>
        <v>19142.9375</v>
      </c>
      <c r="S20" s="25">
        <f t="shared" si="4"/>
        <v>190.71250000000001</v>
      </c>
      <c r="T20" s="27">
        <f t="shared" si="5"/>
        <v>-189.28749999999999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15074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100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100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18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18524</v>
      </c>
      <c r="N21" s="24">
        <f t="shared" si="1"/>
        <v>21962</v>
      </c>
      <c r="O21" s="25">
        <f t="shared" si="2"/>
        <v>509.41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40</v>
      </c>
      <c r="R21" s="24">
        <f t="shared" si="3"/>
        <v>21412.59</v>
      </c>
      <c r="S21" s="25">
        <f t="shared" si="4"/>
        <v>175.97800000000001</v>
      </c>
      <c r="T21" s="27">
        <f t="shared" si="5"/>
        <v>135.97800000000001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52658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20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57428</v>
      </c>
      <c r="N22" s="24">
        <f t="shared" si="1"/>
        <v>63068</v>
      </c>
      <c r="O22" s="25">
        <f t="shared" si="2"/>
        <v>1579.27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500</v>
      </c>
      <c r="R22" s="24">
        <f t="shared" si="3"/>
        <v>60988.73</v>
      </c>
      <c r="S22" s="25">
        <f t="shared" si="4"/>
        <v>545.56600000000003</v>
      </c>
      <c r="T22" s="27">
        <f t="shared" si="5"/>
        <v>45.566000000000031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21894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21894</v>
      </c>
      <c r="N23" s="24">
        <f t="shared" si="1"/>
        <v>21894</v>
      </c>
      <c r="O23" s="25">
        <f t="shared" si="2"/>
        <v>602.08500000000004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207</v>
      </c>
      <c r="R23" s="24">
        <f t="shared" si="3"/>
        <v>21084.915000000001</v>
      </c>
      <c r="S23" s="25">
        <f t="shared" si="4"/>
        <v>207.99299999999999</v>
      </c>
      <c r="T23" s="27">
        <f t="shared" si="5"/>
        <v>0.992999999999995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80527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500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85027</v>
      </c>
      <c r="N24" s="24">
        <f t="shared" si="1"/>
        <v>88465</v>
      </c>
      <c r="O24" s="25">
        <f t="shared" si="2"/>
        <v>2338.2424999999998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401</v>
      </c>
      <c r="R24" s="24">
        <f t="shared" si="3"/>
        <v>85725.757500000007</v>
      </c>
      <c r="S24" s="25">
        <f t="shared" si="4"/>
        <v>807.75649999999996</v>
      </c>
      <c r="T24" s="27">
        <f t="shared" si="5"/>
        <v>406.75649999999996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18810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150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16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21810</v>
      </c>
      <c r="N25" s="24">
        <f t="shared" si="1"/>
        <v>25230</v>
      </c>
      <c r="O25" s="25">
        <f t="shared" si="2"/>
        <v>599.77499999999998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232</v>
      </c>
      <c r="R25" s="24">
        <f t="shared" si="3"/>
        <v>24398.224999999999</v>
      </c>
      <c r="S25" s="25">
        <f t="shared" si="4"/>
        <v>207.19499999999999</v>
      </c>
      <c r="T25" s="27">
        <f t="shared" si="5"/>
        <v>-24.805000000000007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30293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70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400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36693</v>
      </c>
      <c r="N26" s="24">
        <f t="shared" si="1"/>
        <v>39468</v>
      </c>
      <c r="O26" s="25">
        <f t="shared" si="2"/>
        <v>1009.0575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188</v>
      </c>
      <c r="R26" s="24">
        <f t="shared" si="3"/>
        <v>38270.942499999997</v>
      </c>
      <c r="S26" s="25">
        <f t="shared" si="4"/>
        <v>348.58350000000002</v>
      </c>
      <c r="T26" s="27">
        <f t="shared" si="5"/>
        <v>160.58350000000002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16521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16521</v>
      </c>
      <c r="N27" s="40">
        <f t="shared" si="1"/>
        <v>18431</v>
      </c>
      <c r="O27" s="25">
        <f t="shared" si="2"/>
        <v>454.32749999999999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0</v>
      </c>
      <c r="R27" s="24">
        <f t="shared" si="3"/>
        <v>17976.672500000001</v>
      </c>
      <c r="S27" s="42">
        <f t="shared" si="4"/>
        <v>156.9495</v>
      </c>
      <c r="T27" s="43">
        <f t="shared" si="5"/>
        <v>156.9495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626878</v>
      </c>
      <c r="E28" s="45">
        <f t="shared" si="6"/>
        <v>480</v>
      </c>
      <c r="F28" s="45">
        <f t="shared" ref="F28:T28" si="7">SUM(F7:F27)</f>
        <v>590</v>
      </c>
      <c r="G28" s="45">
        <f t="shared" si="7"/>
        <v>40</v>
      </c>
      <c r="H28" s="45">
        <f t="shared" si="7"/>
        <v>3620</v>
      </c>
      <c r="I28" s="45">
        <f t="shared" si="7"/>
        <v>257</v>
      </c>
      <c r="J28" s="45">
        <f t="shared" si="7"/>
        <v>9</v>
      </c>
      <c r="K28" s="45">
        <f t="shared" si="7"/>
        <v>38</v>
      </c>
      <c r="L28" s="45">
        <f t="shared" si="7"/>
        <v>0</v>
      </c>
      <c r="M28" s="45">
        <f t="shared" si="7"/>
        <v>675318</v>
      </c>
      <c r="N28" s="45">
        <f t="shared" si="7"/>
        <v>733040</v>
      </c>
      <c r="O28" s="46">
        <f t="shared" si="7"/>
        <v>18571.244999999999</v>
      </c>
      <c r="P28" s="45">
        <f t="shared" si="7"/>
        <v>0</v>
      </c>
      <c r="Q28" s="45">
        <f t="shared" si="7"/>
        <v>5904</v>
      </c>
      <c r="R28" s="45">
        <f t="shared" si="7"/>
        <v>708564.755</v>
      </c>
      <c r="S28" s="45">
        <f t="shared" si="7"/>
        <v>6415.5209999999988</v>
      </c>
      <c r="T28" s="47">
        <f t="shared" si="7"/>
        <v>511.5209999999999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59" t="s">
        <v>39</v>
      </c>
      <c r="B29" s="60"/>
      <c r="C29" s="61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I24" sqref="I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52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59" t="s">
        <v>39</v>
      </c>
      <c r="B29" s="60"/>
      <c r="C29" s="61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6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1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1" ht="18.75" x14ac:dyDescent="0.25">
      <c r="A3" s="66" t="s">
        <v>53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1" x14ac:dyDescent="0.25">
      <c r="A4" s="70" t="s">
        <v>1</v>
      </c>
      <c r="B4" s="70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71"/>
      <c r="O4" s="71"/>
      <c r="P4" s="71"/>
      <c r="Q4" s="71"/>
      <c r="R4" s="71"/>
      <c r="S4" s="71"/>
      <c r="T4" s="71"/>
    </row>
    <row r="5" spans="1:21" x14ac:dyDescent="0.25">
      <c r="A5" s="70" t="s">
        <v>2</v>
      </c>
      <c r="B5" s="70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2647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3997</v>
      </c>
      <c r="N10" s="24">
        <f t="shared" si="1"/>
        <v>7053</v>
      </c>
      <c r="O10" s="25">
        <f t="shared" si="2"/>
        <v>109.9175</v>
      </c>
      <c r="P10" s="26"/>
      <c r="Q10" s="26">
        <v>24</v>
      </c>
      <c r="R10" s="24">
        <f t="shared" si="3"/>
        <v>6919.0825000000004</v>
      </c>
      <c r="S10" s="25">
        <f t="shared" si="4"/>
        <v>37.971499999999999</v>
      </c>
      <c r="T10" s="27">
        <f t="shared" si="5"/>
        <v>13.971499999999999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8121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8121</v>
      </c>
      <c r="N11" s="24">
        <f t="shared" si="1"/>
        <v>11941</v>
      </c>
      <c r="O11" s="25">
        <f t="shared" si="2"/>
        <v>223.32750000000001</v>
      </c>
      <c r="P11" s="26">
        <v>-2000</v>
      </c>
      <c r="Q11" s="26">
        <v>50</v>
      </c>
      <c r="R11" s="24">
        <f t="shared" si="3"/>
        <v>11667.672500000001</v>
      </c>
      <c r="S11" s="25">
        <f t="shared" si="4"/>
        <v>77.149500000000003</v>
      </c>
      <c r="T11" s="27">
        <f t="shared" si="5"/>
        <v>27.149500000000003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10690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13440</v>
      </c>
      <c r="N16" s="24">
        <f t="shared" si="1"/>
        <v>13440</v>
      </c>
      <c r="O16" s="25">
        <f t="shared" si="2"/>
        <v>369.6</v>
      </c>
      <c r="P16" s="26">
        <v>3000</v>
      </c>
      <c r="Q16" s="26">
        <v>110</v>
      </c>
      <c r="R16" s="24">
        <f t="shared" si="3"/>
        <v>12960.4</v>
      </c>
      <c r="S16" s="25">
        <f t="shared" si="4"/>
        <v>127.67999999999999</v>
      </c>
      <c r="T16" s="27">
        <f t="shared" si="5"/>
        <v>17.679999999999993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56" t="s">
        <v>38</v>
      </c>
      <c r="B28" s="57"/>
      <c r="C28" s="58"/>
      <c r="D28" s="44">
        <f t="shared" ref="D28:E28" si="6">SUM(D7:D27)</f>
        <v>138702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158952</v>
      </c>
      <c r="N28" s="45">
        <f t="shared" si="7"/>
        <v>182701</v>
      </c>
      <c r="O28" s="46">
        <f t="shared" si="7"/>
        <v>4371.18</v>
      </c>
      <c r="P28" s="45">
        <f t="shared" si="7"/>
        <v>34456</v>
      </c>
      <c r="Q28" s="45">
        <f t="shared" si="7"/>
        <v>1490</v>
      </c>
      <c r="R28" s="45">
        <f t="shared" si="7"/>
        <v>176839.81999999998</v>
      </c>
      <c r="S28" s="45">
        <f t="shared" si="7"/>
        <v>1510.0439999999999</v>
      </c>
      <c r="T28" s="47">
        <f t="shared" si="7"/>
        <v>20.043999999999944</v>
      </c>
    </row>
    <row r="29" spans="1:21" ht="15.75" thickBot="1" x14ac:dyDescent="0.3">
      <c r="A29" s="59" t="s">
        <v>39</v>
      </c>
      <c r="B29" s="60"/>
      <c r="C29" s="61"/>
      <c r="D29" s="48">
        <f>D4+D5-D28</f>
        <v>566073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topLeftCell="C1" workbookViewId="0">
      <pane ySplit="6" topLeftCell="A7" activePane="bottomLeft" state="frozen"/>
      <selection pane="bottomLeft" activeCell="C11" sqref="A11:XFD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1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1" ht="18.75" x14ac:dyDescent="0.25">
      <c r="A3" s="66" t="s">
        <v>54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1" x14ac:dyDescent="0.25">
      <c r="A4" s="70" t="s">
        <v>1</v>
      </c>
      <c r="B4" s="70"/>
      <c r="C4" s="1"/>
      <c r="D4" s="2">
        <f>'6'!D29</f>
        <v>566073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71"/>
      <c r="O4" s="71"/>
      <c r="P4" s="71"/>
      <c r="Q4" s="71"/>
      <c r="R4" s="71"/>
      <c r="S4" s="71"/>
      <c r="T4" s="71"/>
    </row>
    <row r="5" spans="1:21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3952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8472</v>
      </c>
      <c r="N8" s="24">
        <f t="shared" ref="N8:N27" si="1">D8+E8*20+F8*10+G8*9+H8*9+I8*191+J8*191+K8*182+L8*100</f>
        <v>8472</v>
      </c>
      <c r="O8" s="25">
        <f t="shared" ref="O8:O27" si="2">M8*2.75%</f>
        <v>232.98</v>
      </c>
      <c r="P8" s="26"/>
      <c r="Q8" s="26">
        <v>77</v>
      </c>
      <c r="R8" s="24">
        <f t="shared" ref="R8:R27" si="3">M8-(M8*2.75%)+I8*191+J8*191+K8*182+L8*100-Q8</f>
        <v>8162.02</v>
      </c>
      <c r="S8" s="25">
        <f t="shared" ref="S8:S27" si="4">M8*0.95%</f>
        <v>80.483999999999995</v>
      </c>
      <c r="T8" s="27">
        <f t="shared" ref="T8:T27" si="5">S8-Q8</f>
        <v>3.4839999999999947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2705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2705</v>
      </c>
      <c r="N10" s="24">
        <f t="shared" si="1"/>
        <v>2705</v>
      </c>
      <c r="O10" s="25">
        <f t="shared" si="2"/>
        <v>74.387500000000003</v>
      </c>
      <c r="P10" s="26"/>
      <c r="Q10" s="26">
        <v>15</v>
      </c>
      <c r="R10" s="24">
        <f t="shared" si="3"/>
        <v>2615.6125000000002</v>
      </c>
      <c r="S10" s="25">
        <f t="shared" si="4"/>
        <v>25.697499999999998</v>
      </c>
      <c r="T10" s="27">
        <f t="shared" si="5"/>
        <v>10.697499999999998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2724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2724</v>
      </c>
      <c r="N11" s="24">
        <f t="shared" si="1"/>
        <v>2724</v>
      </c>
      <c r="O11" s="25">
        <f t="shared" si="2"/>
        <v>74.91</v>
      </c>
      <c r="P11" s="26"/>
      <c r="Q11" s="26">
        <v>24</v>
      </c>
      <c r="R11" s="24">
        <f t="shared" si="3"/>
        <v>2625.09</v>
      </c>
      <c r="S11" s="25">
        <f t="shared" si="4"/>
        <v>25.878</v>
      </c>
      <c r="T11" s="27">
        <f t="shared" si="5"/>
        <v>1.8780000000000001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4822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4822</v>
      </c>
      <c r="N12" s="24">
        <f t="shared" si="1"/>
        <v>4822</v>
      </c>
      <c r="O12" s="25">
        <f t="shared" si="2"/>
        <v>132.60499999999999</v>
      </c>
      <c r="P12" s="26"/>
      <c r="Q12" s="26">
        <v>33</v>
      </c>
      <c r="R12" s="24">
        <f t="shared" si="3"/>
        <v>4656.3950000000004</v>
      </c>
      <c r="S12" s="25">
        <f t="shared" si="4"/>
        <v>45.808999999999997</v>
      </c>
      <c r="T12" s="27">
        <f t="shared" si="5"/>
        <v>12.808999999999997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7989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9629</v>
      </c>
      <c r="N15" s="24">
        <f t="shared" si="1"/>
        <v>12249</v>
      </c>
      <c r="O15" s="25">
        <f t="shared" si="2"/>
        <v>264.79750000000001</v>
      </c>
      <c r="P15" s="26"/>
      <c r="Q15" s="26">
        <v>100</v>
      </c>
      <c r="R15" s="24">
        <f t="shared" si="3"/>
        <v>11884.202499999999</v>
      </c>
      <c r="S15" s="25">
        <f t="shared" si="4"/>
        <v>91.475499999999997</v>
      </c>
      <c r="T15" s="27">
        <f t="shared" si="5"/>
        <v>-8.5245000000000033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5550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5550</v>
      </c>
      <c r="N16" s="24">
        <f t="shared" si="1"/>
        <v>5550</v>
      </c>
      <c r="O16" s="25">
        <f t="shared" si="2"/>
        <v>152.625</v>
      </c>
      <c r="P16" s="26">
        <v>-500</v>
      </c>
      <c r="Q16" s="26">
        <v>97</v>
      </c>
      <c r="R16" s="24">
        <f t="shared" si="3"/>
        <v>5300.375</v>
      </c>
      <c r="S16" s="25">
        <f t="shared" si="4"/>
        <v>52.725000000000001</v>
      </c>
      <c r="T16" s="27">
        <f t="shared" si="5"/>
        <v>-44.274999999999999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4147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4147</v>
      </c>
      <c r="N20" s="24">
        <f t="shared" si="1"/>
        <v>4147</v>
      </c>
      <c r="O20" s="25">
        <f t="shared" si="2"/>
        <v>114.0425</v>
      </c>
      <c r="P20" s="26"/>
      <c r="Q20" s="26">
        <v>120</v>
      </c>
      <c r="R20" s="24">
        <f t="shared" si="3"/>
        <v>3912.9575</v>
      </c>
      <c r="S20" s="25">
        <f t="shared" si="4"/>
        <v>39.396499999999996</v>
      </c>
      <c r="T20" s="27">
        <f t="shared" si="5"/>
        <v>-80.603499999999997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72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10487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10487</v>
      </c>
      <c r="N24" s="24">
        <f t="shared" si="1"/>
        <v>10487</v>
      </c>
      <c r="O24" s="25">
        <f t="shared" si="2"/>
        <v>288.39249999999998</v>
      </c>
      <c r="P24" s="26"/>
      <c r="Q24" s="26"/>
      <c r="R24" s="24">
        <f t="shared" si="3"/>
        <v>10198.6075</v>
      </c>
      <c r="S24" s="25">
        <f t="shared" si="4"/>
        <v>99.626499999999993</v>
      </c>
      <c r="T24" s="27">
        <f t="shared" si="5"/>
        <v>99.626499999999993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7554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7554</v>
      </c>
      <c r="N26" s="24">
        <f t="shared" si="1"/>
        <v>9374</v>
      </c>
      <c r="O26" s="25">
        <f t="shared" si="2"/>
        <v>207.73500000000001</v>
      </c>
      <c r="P26" s="26">
        <v>2500</v>
      </c>
      <c r="Q26" s="26">
        <v>80</v>
      </c>
      <c r="R26" s="24">
        <f t="shared" si="3"/>
        <v>9086.2649999999994</v>
      </c>
      <c r="S26" s="25">
        <f t="shared" si="4"/>
        <v>71.763000000000005</v>
      </c>
      <c r="T26" s="27">
        <f t="shared" si="5"/>
        <v>-8.2369999999999948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56" t="s">
        <v>38</v>
      </c>
      <c r="B28" s="57"/>
      <c r="C28" s="58"/>
      <c r="D28" s="44">
        <f t="shared" ref="D28:E28" si="6">SUM(D7:D27)</f>
        <v>138589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155929</v>
      </c>
      <c r="N28" s="45">
        <f t="shared" si="7"/>
        <v>176559</v>
      </c>
      <c r="O28" s="46">
        <f t="shared" si="7"/>
        <v>4288.0474999999997</v>
      </c>
      <c r="P28" s="45">
        <f t="shared" si="7"/>
        <v>17429</v>
      </c>
      <c r="Q28" s="45">
        <f t="shared" si="7"/>
        <v>1453</v>
      </c>
      <c r="R28" s="45">
        <f t="shared" si="7"/>
        <v>170817.95250000004</v>
      </c>
      <c r="S28" s="45">
        <f t="shared" si="7"/>
        <v>1481.3254999999999</v>
      </c>
      <c r="T28" s="47">
        <f t="shared" si="7"/>
        <v>28.325499999999984</v>
      </c>
    </row>
    <row r="29" spans="1:21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40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'7'!D29</f>
        <v>427484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20" ht="15.75" thickBo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</row>
    <row r="3" spans="1:20" ht="18.75" x14ac:dyDescent="0.25">
      <c r="A3" s="66" t="s">
        <v>41</v>
      </c>
      <c r="B3" s="67"/>
      <c r="C3" s="68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</row>
    <row r="4" spans="1:20" x14ac:dyDescent="0.25">
      <c r="A4" s="70" t="s">
        <v>1</v>
      </c>
      <c r="B4" s="70"/>
      <c r="C4" s="1"/>
      <c r="D4" s="2">
        <f>'8'!D29</f>
        <v>427484</v>
      </c>
      <c r="E4" s="2">
        <f>'8'!E29</f>
        <v>6925</v>
      </c>
      <c r="F4" s="2">
        <f>'8'!F29</f>
        <v>15650</v>
      </c>
      <c r="G4" s="2">
        <f>'8'!G29</f>
        <v>450</v>
      </c>
      <c r="H4" s="2">
        <f>'8'!H29</f>
        <v>29100</v>
      </c>
      <c r="I4" s="2">
        <f>'8'!I29</f>
        <v>698</v>
      </c>
      <c r="J4" s="2">
        <f>'8'!J29</f>
        <v>519</v>
      </c>
      <c r="K4" s="2">
        <f>'8'!K29</f>
        <v>514</v>
      </c>
      <c r="L4" s="2">
        <f>'8'!L29</f>
        <v>0</v>
      </c>
      <c r="M4" s="3"/>
      <c r="N4" s="71"/>
      <c r="O4" s="71"/>
      <c r="P4" s="71"/>
      <c r="Q4" s="71"/>
      <c r="R4" s="71"/>
      <c r="S4" s="71"/>
      <c r="T4" s="71"/>
    </row>
    <row r="5" spans="1:20" x14ac:dyDescent="0.25">
      <c r="A5" s="70" t="s">
        <v>2</v>
      </c>
      <c r="B5" s="70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1"/>
      <c r="O5" s="71"/>
      <c r="P5" s="71"/>
      <c r="Q5" s="71"/>
      <c r="R5" s="71"/>
      <c r="S5" s="71"/>
      <c r="T5" s="71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6" t="s">
        <v>38</v>
      </c>
      <c r="B28" s="57"/>
      <c r="C28" s="58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9" t="s">
        <v>39</v>
      </c>
      <c r="B29" s="60"/>
      <c r="C29" s="61"/>
      <c r="D29" s="48">
        <f>D4+D5-D28</f>
        <v>427484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62"/>
      <c r="N29" s="63"/>
      <c r="O29" s="63"/>
      <c r="P29" s="63"/>
      <c r="Q29" s="63"/>
      <c r="R29" s="63"/>
      <c r="S29" s="63"/>
      <c r="T29" s="64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2021-07-07T14:31:06Z</dcterms:modified>
</cp:coreProperties>
</file>