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C14" i="47" l="1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M25" i="47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<sst xmlns="http://schemas.openxmlformats.org/spreadsheetml/2006/main" count="324" uniqueCount="179">
  <si>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</si>
  <si>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</si>
  <si>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</si>
  <si>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</si>
  <si>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</si>
  <si>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</si>
  <si>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</si>
  <si>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</si>
  <si>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</si>
  <si>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</si>
  <si>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</si>
  <si>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</si>
  <si>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</si>
  <si>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</si>
  <si>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</si>
  <si>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</si>
  <si>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</si>
  <si>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</si>
  <si>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</si>
  <si>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</si>
  <si>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</si>
  <si>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</si>
  <si>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</si>
  <si>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</si>
  <si>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</si>
  <si>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</si>
  <si>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</si>
  <si>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</si>
  <si>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</si>
  <si>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</si>
  <si>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</si>
  <si>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</si>
  <si>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</si>
  <si>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</si>
  <si>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</si>
  <si>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</si>
  <si>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</si>
  <si>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</si>
  <si>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</si>
  <si>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</si>
  <si>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</si>
  <si>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</si>
  <si>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</si>
  <si>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</si>
  <si>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</si>
  <si>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</si>
  <si>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</si>
  <si>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</si>
  <si>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</si>
  <si>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</si>
  <si>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</si>
  <si>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</si>
  <si>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</si>
  <si>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</si>
  <si>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</si>
  <si>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</si>
  <si>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</si>
  <si>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</si>
  <si>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</si>
  <si>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</si>
  <si>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</si>
  <si>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</si>
  <si>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</si>
  <si>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</si>
  <si>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</si>
  <si>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</si>
  <si>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</si>
  <si>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</si>
  <si>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</si>
  <si>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</si>
  <si>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</si>
  <si>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</si>
  <si>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</si>
  <si>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</si>
  <si>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</si>
  <si>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</si>
  <si>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</si>
  <si>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</si>
  <si>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</si>
  <si>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</si>
  <si>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</si>
  <si>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</si>
  <si>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</si>
  <si>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</si>
  <si>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</si>
  <si>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</si>
  <si>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</si>
  <si>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</si>
  <si>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</si>
  <si>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</si>
  <si>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</si>
  <si>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</si>
  <si>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</si>
  <si>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</si>
  <si>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</si>
  <si>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</si>
  <si>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</si>
  <si>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</si>
  <si>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</si>
  <si>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</si>
  <si>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</si>
  <si>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</si>
  <si>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</si>
  <si>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</si>
  <si>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</si>
  <si>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</si>
  <si>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</si>
  <si>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</si>
  <si>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</si>
  <si>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</si>
  <si>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</si>
  <si>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</si>
  <si>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</si>
  <si>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</si>
  <si>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</si>
  <si>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</si>
  <si>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</si>
  <si>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</si>
  <si>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</si>
  <si>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</si>
  <si>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</si>
  <si>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</si>
  <si>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</si>
  <si>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</si>
  <si>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</si>
  <si>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</si>
  <si>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</si>
  <si>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</si>
  <si>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</si>
  <si>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</si>
  <si>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</si>
  <si>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</si>
  <si>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</si>
  <si>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</si>
  <si>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</si>
  <si>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</si>
  <si>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</si>
  <si>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</si>
  <si>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</si>
  <si>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</si>
  <si>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</si>
  <si>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</si>
  <si>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Mehedi</t>
  </si>
  <si>
    <t>BP</t>
  </si>
  <si>
    <t>Rakib</t>
  </si>
  <si>
    <t>01908446145</t>
  </si>
  <si>
    <t>Ramjan</t>
  </si>
  <si>
    <t>01908446136</t>
  </si>
  <si>
    <t>Ankur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</si>
  <si>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</si>
  <si>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</si>
  <si>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</si>
  <si>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</si>
  <si>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</si>
  <si>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</si>
  <si>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</si>
  <si>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</si>
  <si>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</si>
  <si>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</si>
  <si>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</si>
  <si>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</si>
  <si>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Sopon</t>
  </si>
  <si>
    <t>04.05.2021</t>
  </si>
  <si>
    <t>08.05.2021</t>
  </si>
  <si>
    <t>BL Company  Due(+)</t>
  </si>
  <si>
    <t>Natore House.</t>
  </si>
  <si>
    <t>Date: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</si>
  <si>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</si>
  <si>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</si>
  <si>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</si>
  <si>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</si>
  <si>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</si>
  <si>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</si>
  <si>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</si>
  <si>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Date :03-06-2021</t>
  </si>
  <si>
    <t>03.06.2021</t>
  </si>
  <si>
    <t>05.06.2021</t>
  </si>
  <si>
    <t>06.06.2021</t>
  </si>
  <si>
    <t>Date:06.06.2021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</si>
</sst>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12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25" t="s">
        <v>10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</row>
    <row r="2" spans="1:25" ht="18" x14ac:dyDescent="0.25">
      <c r="A2" s="326" t="s">
        <v>17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</row>
    <row r="3" spans="1:25" s="93" customFormat="1" ht="16.5" thickBot="1" x14ac:dyDescent="0.3">
      <c r="A3" s="337" t="s">
        <v>156</v>
      </c>
      <c r="B3" s="338"/>
      <c r="C3" s="338"/>
      <c r="D3" s="338"/>
      <c r="E3" s="338"/>
      <c r="F3" s="338"/>
      <c r="G3" s="338"/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9"/>
      <c r="T3" s="94"/>
      <c r="U3" s="95"/>
      <c r="V3" s="95"/>
      <c r="W3" s="95"/>
      <c r="X3" s="95"/>
      <c r="Y3" s="96"/>
    </row>
    <row r="4" spans="1:25" s="96" customFormat="1" x14ac:dyDescent="0.25">
      <c r="A4" s="327" t="s">
        <v>18</v>
      </c>
      <c r="B4" s="329" t="s">
        <v>19</v>
      </c>
      <c r="C4" s="329" t="s">
        <v>20</v>
      </c>
      <c r="D4" s="331" t="s">
        <v>21</v>
      </c>
      <c r="E4" s="331" t="s">
        <v>167</v>
      </c>
      <c r="F4" s="331" t="s">
        <v>22</v>
      </c>
      <c r="G4" s="331" t="s">
        <v>23</v>
      </c>
      <c r="H4" s="331" t="s">
        <v>24</v>
      </c>
      <c r="I4" s="331" t="s">
        <v>25</v>
      </c>
      <c r="J4" s="331" t="s">
        <v>26</v>
      </c>
      <c r="K4" s="340" t="s">
        <v>27</v>
      </c>
      <c r="L4" s="333" t="s">
        <v>28</v>
      </c>
      <c r="M4" s="342" t="s">
        <v>29</v>
      </c>
      <c r="N4" s="344" t="s">
        <v>9</v>
      </c>
      <c r="O4" s="346" t="s">
        <v>30</v>
      </c>
      <c r="P4" s="333" t="s">
        <v>122</v>
      </c>
      <c r="Q4" s="335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28"/>
      <c r="B5" s="330"/>
      <c r="C5" s="330"/>
      <c r="D5" s="332"/>
      <c r="E5" s="332"/>
      <c r="F5" s="332"/>
      <c r="G5" s="332"/>
      <c r="H5" s="332"/>
      <c r="I5" s="332"/>
      <c r="J5" s="332"/>
      <c r="K5" s="341"/>
      <c r="L5" s="334"/>
      <c r="M5" s="343"/>
      <c r="N5" s="345"/>
      <c r="O5" s="347"/>
      <c r="P5" s="334"/>
      <c r="Q5" s="336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171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173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175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176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177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860</v>
      </c>
      <c r="E37" s="292">
        <f t="shared" si="1"/>
        <v>0</v>
      </c>
      <c r="F37" s="292">
        <f t="shared" si="1"/>
        <v>0</v>
      </c>
      <c r="G37" s="292">
        <f t="shared" si="1"/>
        <v>8315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9175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0" sqref="D1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8" t="s">
        <v>10</v>
      </c>
      <c r="B1" s="349"/>
      <c r="C1" s="349"/>
      <c r="D1" s="350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1" t="s">
        <v>11</v>
      </c>
      <c r="B2" s="351"/>
      <c r="C2" s="351"/>
      <c r="D2" s="351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73250</v>
      </c>
      <c r="C4" s="47"/>
      <c r="D4" s="42">
        <f>B4-C4</f>
        <v>73250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73250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171</v>
      </c>
      <c r="B6" s="47">
        <v>599000</v>
      </c>
      <c r="C6" s="43">
        <v>600000</v>
      </c>
      <c r="D6" s="42">
        <f t="shared" si="0"/>
        <v>72250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173</v>
      </c>
      <c r="B7" s="47">
        <v>202000</v>
      </c>
      <c r="C7" s="43">
        <v>0</v>
      </c>
      <c r="D7" s="42">
        <f>D6+B7-C7</f>
        <v>274250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175</v>
      </c>
      <c r="B8" s="55">
        <v>149000</v>
      </c>
      <c r="C8" s="56">
        <v>300000</v>
      </c>
      <c r="D8" s="42">
        <f t="shared" si="0"/>
        <v>123250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176</v>
      </c>
      <c r="B9" s="55">
        <v>0</v>
      </c>
      <c r="C9" s="56">
        <v>0</v>
      </c>
      <c r="D9" s="42">
        <f t="shared" si="0"/>
        <v>123250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177</v>
      </c>
      <c r="B10" s="55">
        <v>444000</v>
      </c>
      <c r="C10" s="62">
        <v>500000</v>
      </c>
      <c r="D10" s="42">
        <f>D9+B10-C10</f>
        <v>67250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67250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67250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67250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67250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67250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2">
        <f t="shared" si="0"/>
        <v>67250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2">
        <f t="shared" si="0"/>
        <v>67250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2">
        <f t="shared" si="0"/>
        <v>67250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2">
        <f t="shared" si="0"/>
        <v>67250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2">
        <f t="shared" si="0"/>
        <v>67250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2">
        <f t="shared" si="0"/>
        <v>67250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2">
        <f t="shared" si="0"/>
        <v>67250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2">
        <f t="shared" si="0"/>
        <v>67250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67250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67250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67250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67250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67250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67250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67250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67250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67250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67250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67250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67250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67250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67250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67250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67250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67250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67250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67250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67250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67250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67250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67250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67250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67250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67250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67250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67250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67250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67250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67250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67250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67250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67250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67250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67250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67250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67250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67250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67250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67250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67250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67250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67250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67250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67250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67250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67250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67250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67250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67250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67250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67250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67250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67250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67250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67250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67250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67250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1467250</v>
      </c>
      <c r="C83" s="43">
        <f>SUM(C4:C77)</f>
        <v>1400000</v>
      </c>
      <c r="D83" s="79">
        <f>D82</f>
        <v>67250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5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52" t="s">
        <v>6</v>
      </c>
      <c r="C2" s="353"/>
      <c r="D2" s="353"/>
      <c r="E2" s="353"/>
      <c r="F2" s="354"/>
      <c r="H2" s="116"/>
      <c r="I2" s="116"/>
      <c r="J2" s="116"/>
    </row>
    <row r="3" spans="2:13" ht="16.5" customHeight="1" x14ac:dyDescent="0.25">
      <c r="B3" s="368" t="s">
        <v>165</v>
      </c>
      <c r="C3" s="369"/>
      <c r="D3" s="369"/>
      <c r="E3" s="369"/>
      <c r="F3" s="370"/>
      <c r="H3" s="116"/>
      <c r="I3" s="116"/>
      <c r="J3" s="116"/>
    </row>
    <row r="4" spans="2:13" ht="22.5" thickBot="1" x14ac:dyDescent="0.3">
      <c r="B4" s="355" t="s">
        <v>178</v>
      </c>
      <c r="C4" s="356"/>
      <c r="D4" s="356"/>
      <c r="E4" s="356"/>
      <c r="F4" s="357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65"/>
      <c r="E6" s="319"/>
      <c r="F6" s="320"/>
      <c r="G6" s="26"/>
      <c r="K6" s="358" t="s">
        <v>86</v>
      </c>
      <c r="L6" s="359"/>
      <c r="M6" s="360"/>
    </row>
    <row r="7" spans="2:13" ht="22.5" x14ac:dyDescent="0.25">
      <c r="B7" s="81" t="s">
        <v>8</v>
      </c>
      <c r="C7" s="18">
        <v>2000000</v>
      </c>
      <c r="D7" s="366"/>
      <c r="E7" s="27" t="s">
        <v>1</v>
      </c>
      <c r="F7" s="82">
        <v>869698.66500000004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10888.665000000001</v>
      </c>
      <c r="D8" s="366"/>
      <c r="E8" s="27" t="s">
        <v>4</v>
      </c>
      <c r="F8" s="82">
        <v>67250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66"/>
      <c r="E9" s="27" t="s">
        <v>7</v>
      </c>
      <c r="F9" s="83">
        <v>237560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9175</v>
      </c>
      <c r="D10" s="366"/>
      <c r="E10" s="27" t="s">
        <v>2</v>
      </c>
      <c r="F10" s="84">
        <v>233405</v>
      </c>
      <c r="G10" s="3"/>
      <c r="K10" s="126" t="s">
        <v>162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66"/>
      <c r="E11" s="27" t="s">
        <v>164</v>
      </c>
      <c r="F11" s="160">
        <v>93800</v>
      </c>
      <c r="G11" s="20"/>
      <c r="K11" s="312" t="s">
        <v>163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66"/>
      <c r="E12" s="203"/>
      <c r="F12" s="83"/>
      <c r="G12" s="20"/>
      <c r="K12" s="120" t="s">
        <v>171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66"/>
      <c r="E13" s="27" t="s">
        <v>5</v>
      </c>
      <c r="F13" s="84"/>
      <c r="G13" s="117"/>
      <c r="H13" s="118"/>
      <c r="I13" s="21">
        <f>C17-F17</f>
        <v>0</v>
      </c>
      <c r="J13" s="118"/>
      <c r="K13" s="120" t="s">
        <v>170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1713.6650000000009</v>
      </c>
      <c r="D14" s="366"/>
      <c r="E14" s="27" t="s">
        <v>16</v>
      </c>
      <c r="F14" s="84">
        <v>500000</v>
      </c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66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66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2001713.665</v>
      </c>
      <c r="D17" s="366"/>
      <c r="E17" s="27" t="s">
        <v>3</v>
      </c>
      <c r="F17" s="84">
        <f>F7+F8+F9+F10+F11+F12+F14-F13+F15</f>
        <v>2001713.665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67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61"/>
      <c r="C19" s="362"/>
      <c r="D19" s="362"/>
      <c r="E19" s="362"/>
      <c r="F19" s="363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155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151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/>
      <c r="L24" s="80"/>
      <c r="M24" s="80"/>
    </row>
    <row r="25" spans="2:13" ht="21" x14ac:dyDescent="0.25">
      <c r="C25" s="8"/>
      <c r="D25" s="25"/>
      <c r="E25" s="5"/>
      <c r="F25" s="6"/>
      <c r="G25" s="24"/>
      <c r="K25" s="364" t="s">
        <v>31</v>
      </c>
      <c r="L25" s="364"/>
      <c r="M25" s="164">
        <f>SUM(M8:M24)</f>
        <v>93800</v>
      </c>
    </row>
    <row r="26" spans="2:13" x14ac:dyDescent="0.25">
      <c r="D26" s="25"/>
      <c r="E26" s="5"/>
      <c r="F26" s="6"/>
      <c r="G26" s="24"/>
    </row>
    <row r="27" spans="2:13" x14ac:dyDescent="0.25">
      <c r="D27" s="14"/>
      <c r="E27" s="15"/>
      <c r="F27" s="16" t="s">
        <v>168</v>
      </c>
      <c r="G27" s="2"/>
    </row>
    <row r="28" spans="2:13" x14ac:dyDescent="0.25">
      <c r="D28" s="14"/>
      <c r="E28" s="15"/>
      <c r="F28" s="16"/>
    </row>
    <row r="29" spans="2:13" x14ac:dyDescent="0.25">
      <c r="D29" s="14"/>
      <c r="E29" s="15"/>
      <c r="F29" s="16"/>
    </row>
    <row r="30" spans="2:13" x14ac:dyDescent="0.25">
      <c r="B30" s="119"/>
      <c r="C30" s="8"/>
      <c r="D30" s="25"/>
      <c r="E30" s="11"/>
      <c r="F30" s="7"/>
      <c r="H30" s="1"/>
      <c r="I30" s="1"/>
      <c r="J30" s="1"/>
    </row>
    <row r="31" spans="2:13" x14ac:dyDescent="0.25">
      <c r="B31" s="119"/>
      <c r="C31" s="8"/>
      <c r="D31" s="25"/>
      <c r="E31" s="7"/>
      <c r="F31" s="10"/>
    </row>
    <row r="32" spans="2:13" x14ac:dyDescent="0.25">
      <c r="C32" s="8"/>
      <c r="D32" s="25"/>
      <c r="E32" s="12"/>
      <c r="F32" s="8"/>
    </row>
    <row r="33" spans="3:6" x14ac:dyDescent="0.25">
      <c r="C33" s="8"/>
      <c r="D33" s="25"/>
      <c r="E33" s="7"/>
      <c r="F33" s="10"/>
    </row>
    <row r="34" spans="3:6" x14ac:dyDescent="0.25">
      <c r="C34" s="8"/>
      <c r="D34" s="25"/>
      <c r="E34" s="8"/>
      <c r="F34" s="8"/>
    </row>
    <row r="35" spans="3:6" x14ac:dyDescent="0.25">
      <c r="C35" s="8"/>
      <c r="D35" s="25"/>
      <c r="E35" s="7"/>
      <c r="F35" s="10"/>
    </row>
  </sheetData>
  <mergeCells count="7">
    <mergeCell ref="B2:F2"/>
    <mergeCell ref="B4:F4"/>
    <mergeCell ref="K6:M6"/>
    <mergeCell ref="B19:F19"/>
    <mergeCell ref="K25:L25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25" activePane="bottomLeft" state="frozen"/>
      <selection pane="bottomLeft" activeCell="F33" sqref="F33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174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27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84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169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>
        <v>500</v>
      </c>
      <c r="G12" s="141">
        <v>500</v>
      </c>
      <c r="H12" s="145">
        <v>500</v>
      </c>
      <c r="I12" s="141"/>
      <c r="J12" s="145"/>
      <c r="K12" s="145"/>
      <c r="L12" s="141"/>
      <c r="M12" s="142"/>
      <c r="N12" s="143">
        <v>62</v>
      </c>
      <c r="O12" s="143">
        <v>10</v>
      </c>
      <c r="P12" s="143">
        <v>10</v>
      </c>
      <c r="Q12" s="148"/>
      <c r="T12" s="161" t="s">
        <v>154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>
        <v>250</v>
      </c>
      <c r="I13" s="141"/>
      <c r="J13" s="145"/>
      <c r="K13" s="145"/>
      <c r="L13" s="141"/>
      <c r="M13" s="142"/>
      <c r="N13" s="143">
        <v>22</v>
      </c>
      <c r="O13" s="143">
        <v>2</v>
      </c>
      <c r="P13" s="143">
        <v>15</v>
      </c>
      <c r="Q13" s="148"/>
      <c r="T13" s="161" t="s">
        <v>172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270</v>
      </c>
      <c r="G14" s="141">
        <v>220</v>
      </c>
      <c r="H14" s="145">
        <v>200</v>
      </c>
      <c r="I14" s="141"/>
      <c r="J14" s="145"/>
      <c r="K14" s="145"/>
      <c r="L14" s="141"/>
      <c r="M14" s="142"/>
      <c r="N14" s="143">
        <v>19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200</v>
      </c>
      <c r="G17" s="141">
        <v>210</v>
      </c>
      <c r="H17" s="145">
        <v>500</v>
      </c>
      <c r="I17" s="141"/>
      <c r="J17" s="145"/>
      <c r="K17" s="145"/>
      <c r="L17" s="141"/>
      <c r="M17" s="142"/>
      <c r="N17" s="143">
        <v>15</v>
      </c>
      <c r="O17" s="143">
        <v>29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 t="s">
        <v>142</v>
      </c>
      <c r="C19" s="124" t="s">
        <v>143</v>
      </c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82" t="s">
        <v>129</v>
      </c>
      <c r="U19" s="382"/>
      <c r="V19" s="382"/>
    </row>
    <row r="20" spans="1:22" ht="18.75" x14ac:dyDescent="0.25">
      <c r="A20" s="127">
        <v>14</v>
      </c>
      <c r="B20" s="140" t="s">
        <v>145</v>
      </c>
      <c r="C20" s="129" t="s">
        <v>144</v>
      </c>
      <c r="D20" s="151"/>
      <c r="E20" s="139"/>
      <c r="F20" s="141">
        <v>80</v>
      </c>
      <c r="G20" s="141">
        <v>250</v>
      </c>
      <c r="H20" s="141">
        <v>260</v>
      </c>
      <c r="I20" s="141"/>
      <c r="J20" s="145"/>
      <c r="K20" s="145"/>
      <c r="L20" s="141"/>
      <c r="M20" s="142"/>
      <c r="N20" s="143">
        <v>45</v>
      </c>
      <c r="O20" s="143">
        <v>20</v>
      </c>
      <c r="P20" s="143">
        <v>10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147</v>
      </c>
      <c r="C21" s="124" t="s">
        <v>146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149</v>
      </c>
      <c r="C22" s="124" t="s">
        <v>148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150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161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/>
      <c r="O25" s="143"/>
      <c r="P25" s="143"/>
      <c r="Q25" s="148"/>
    </row>
    <row r="26" spans="1:22" ht="18.75" x14ac:dyDescent="0.25">
      <c r="A26" s="127">
        <v>20</v>
      </c>
      <c r="B26" s="140"/>
      <c r="C26" s="131" t="s">
        <v>152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153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/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/>
      <c r="O28" s="143"/>
      <c r="P28" s="143"/>
      <c r="Q28" s="148"/>
    </row>
    <row r="29" spans="1:22" s="132" customFormat="1" ht="16.5" thickBot="1" x14ac:dyDescent="0.3">
      <c r="A29" s="371" t="s">
        <v>34</v>
      </c>
      <c r="B29" s="372"/>
      <c r="C29" s="373"/>
      <c r="D29" s="174">
        <f t="shared" ref="D29:P29" si="0">SUM(D7:D28)</f>
        <v>0</v>
      </c>
      <c r="E29" s="174">
        <f t="shared" si="0"/>
        <v>0</v>
      </c>
      <c r="F29" s="174">
        <f t="shared" si="0"/>
        <v>1050</v>
      </c>
      <c r="G29" s="174">
        <f t="shared" si="0"/>
        <v>1180</v>
      </c>
      <c r="H29" s="174">
        <f t="shared" si="0"/>
        <v>1710</v>
      </c>
      <c r="I29" s="174">
        <f t="shared" si="0"/>
        <v>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502</v>
      </c>
      <c r="O29" s="174">
        <f t="shared" si="0"/>
        <v>106</v>
      </c>
      <c r="P29" s="174">
        <f t="shared" si="0"/>
        <v>111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activeCell="H21" sqref="H21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77" t="s">
        <v>10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</row>
    <row r="2" spans="1:22" ht="15" customHeight="1" x14ac:dyDescent="0.25">
      <c r="A2" s="377"/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</row>
    <row r="3" spans="1:22" s="122" customFormat="1" ht="18" customHeight="1" x14ac:dyDescent="0.25">
      <c r="A3" s="378" t="s">
        <v>41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</row>
    <row r="4" spans="1:22" s="122" customFormat="1" ht="18" customHeight="1" x14ac:dyDescent="0.25">
      <c r="A4" s="379" t="s">
        <v>17</v>
      </c>
      <c r="B4" s="379"/>
      <c r="C4" s="379"/>
      <c r="D4" s="379"/>
      <c r="E4" s="379"/>
      <c r="F4" s="379"/>
      <c r="G4" s="379"/>
      <c r="H4" s="379"/>
      <c r="I4" s="379"/>
      <c r="J4" s="379"/>
      <c r="K4" s="379"/>
      <c r="L4" s="379"/>
      <c r="M4" s="379"/>
      <c r="N4" s="379"/>
      <c r="O4" s="379"/>
      <c r="P4" s="379"/>
      <c r="Q4" s="379"/>
    </row>
    <row r="5" spans="1:22" s="122" customFormat="1" ht="18" customHeight="1" x14ac:dyDescent="0.25">
      <c r="A5" s="380" t="s">
        <v>65</v>
      </c>
      <c r="B5" s="381"/>
      <c r="C5" s="166"/>
      <c r="D5" s="167" t="s">
        <v>42</v>
      </c>
      <c r="E5" s="167"/>
      <c r="F5" s="375" t="s">
        <v>66</v>
      </c>
      <c r="G5" s="375"/>
      <c r="H5" s="375"/>
      <c r="I5" s="375"/>
      <c r="J5" s="375"/>
      <c r="K5" s="375"/>
      <c r="L5" s="375"/>
      <c r="M5" s="375"/>
      <c r="N5" s="375"/>
      <c r="O5" s="375"/>
      <c r="P5" s="375"/>
      <c r="Q5" s="376"/>
      <c r="T5" s="374" t="s">
        <v>104</v>
      </c>
      <c r="U5" s="375"/>
      <c r="V5" s="376"/>
    </row>
    <row r="6" spans="1:22" s="123" customFormat="1" ht="18" customHeight="1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83" t="s">
        <v>114</v>
      </c>
      <c r="U10" s="384"/>
      <c r="V10" s="385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83" t="s">
        <v>116</v>
      </c>
      <c r="U13" s="384"/>
      <c r="V13" s="385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71" t="s">
        <v>34</v>
      </c>
      <c r="B28" s="372"/>
      <c r="C28" s="373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13" workbookViewId="0">
      <selection activeCell="B2" sqref="B2:X27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387" t="s">
        <v>41</v>
      </c>
      <c r="C2" s="388"/>
      <c r="D2" s="388"/>
      <c r="E2" s="388"/>
      <c r="F2" s="388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  <c r="T2" s="389"/>
      <c r="U2" s="389"/>
      <c r="V2" s="389"/>
      <c r="W2" s="389"/>
      <c r="X2" s="390"/>
      <c r="Y2" s="227"/>
    </row>
    <row r="3" spans="2:31" ht="24" customHeight="1" x14ac:dyDescent="0.25">
      <c r="B3" s="393" t="s">
        <v>166</v>
      </c>
      <c r="C3" s="394"/>
      <c r="D3" s="394"/>
      <c r="E3" s="394"/>
      <c r="F3" s="395"/>
      <c r="G3" s="397"/>
      <c r="H3" s="397"/>
      <c r="I3" s="397"/>
      <c r="J3" s="397"/>
      <c r="K3" s="397"/>
      <c r="L3" s="391" t="s">
        <v>17</v>
      </c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2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386" t="s">
        <v>105</v>
      </c>
      <c r="D4" s="386"/>
      <c r="E4" s="386"/>
      <c r="F4" s="386" t="s">
        <v>109</v>
      </c>
      <c r="G4" s="386"/>
      <c r="H4" s="386"/>
      <c r="I4" s="386" t="s">
        <v>48</v>
      </c>
      <c r="J4" s="386"/>
      <c r="K4" s="386"/>
      <c r="L4" s="386" t="s">
        <v>49</v>
      </c>
      <c r="M4" s="386"/>
      <c r="N4" s="386"/>
      <c r="O4" s="386" t="s">
        <v>110</v>
      </c>
      <c r="P4" s="386"/>
      <c r="Q4" s="386"/>
      <c r="R4" s="386" t="s">
        <v>112</v>
      </c>
      <c r="S4" s="386"/>
      <c r="T4" s="386"/>
      <c r="U4" s="386" t="s">
        <v>111</v>
      </c>
      <c r="V4" s="386"/>
      <c r="W4" s="386"/>
      <c r="X4" s="396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396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78" t="s">
        <v>41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</row>
    <row r="2" spans="1:23" ht="30" customHeight="1" thickBot="1" x14ac:dyDescent="0.3">
      <c r="A2" s="403" t="s">
        <v>125</v>
      </c>
      <c r="B2" s="403"/>
      <c r="C2" s="403"/>
      <c r="D2" s="403"/>
      <c r="E2" s="403"/>
      <c r="F2" s="404"/>
      <c r="G2" s="379"/>
      <c r="H2" s="379"/>
      <c r="I2" s="379"/>
      <c r="J2" s="379"/>
      <c r="K2" s="405" t="s">
        <v>17</v>
      </c>
      <c r="L2" s="405"/>
      <c r="M2" s="405"/>
      <c r="N2" s="405"/>
      <c r="O2" s="405"/>
      <c r="P2" s="405"/>
      <c r="Q2" s="405"/>
      <c r="R2" s="405"/>
      <c r="S2" s="405"/>
      <c r="T2" s="405"/>
      <c r="U2" s="405"/>
      <c r="V2" s="405"/>
      <c r="W2" s="405"/>
    </row>
    <row r="3" spans="1:23" s="122" customFormat="1" ht="30" customHeight="1" x14ac:dyDescent="0.25">
      <c r="A3" s="217"/>
      <c r="B3" s="398" t="s">
        <v>105</v>
      </c>
      <c r="C3" s="399"/>
      <c r="D3" s="400"/>
      <c r="E3" s="398" t="s">
        <v>109</v>
      </c>
      <c r="F3" s="399"/>
      <c r="G3" s="400"/>
      <c r="H3" s="398" t="s">
        <v>48</v>
      </c>
      <c r="I3" s="399"/>
      <c r="J3" s="400"/>
      <c r="K3" s="398" t="s">
        <v>49</v>
      </c>
      <c r="L3" s="399"/>
      <c r="M3" s="400"/>
      <c r="N3" s="398" t="s">
        <v>110</v>
      </c>
      <c r="O3" s="399"/>
      <c r="P3" s="400"/>
      <c r="Q3" s="398" t="s">
        <v>112</v>
      </c>
      <c r="R3" s="399"/>
      <c r="S3" s="400"/>
      <c r="T3" s="398" t="s">
        <v>111</v>
      </c>
      <c r="U3" s="399"/>
      <c r="V3" s="400"/>
      <c r="W3" s="401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02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B6" sqref="B6:C6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77" t="s">
        <v>10</v>
      </c>
      <c r="B1" s="377"/>
      <c r="C1" s="377"/>
      <c r="D1" s="377"/>
      <c r="E1" s="377"/>
      <c r="F1" s="377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77"/>
      <c r="B2" s="377"/>
      <c r="C2" s="377"/>
      <c r="D2" s="377"/>
      <c r="E2" s="377"/>
      <c r="F2" s="377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78" t="s">
        <v>41</v>
      </c>
      <c r="B3" s="378"/>
      <c r="C3" s="378"/>
      <c r="D3" s="378"/>
      <c r="E3" s="378"/>
      <c r="F3" s="378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79" t="s">
        <v>17</v>
      </c>
      <c r="B4" s="379"/>
      <c r="C4" s="379"/>
      <c r="D4" s="379"/>
      <c r="E4" s="379"/>
      <c r="F4" s="379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11" t="s">
        <v>157</v>
      </c>
      <c r="C5" s="411"/>
      <c r="D5" s="309" t="s">
        <v>134</v>
      </c>
      <c r="E5" s="406" t="s">
        <v>72</v>
      </c>
      <c r="F5" s="40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08" t="s">
        <v>160</v>
      </c>
      <c r="C6" s="408"/>
      <c r="D6" s="311" t="s">
        <v>159</v>
      </c>
      <c r="E6" s="409" t="s">
        <v>158</v>
      </c>
      <c r="F6" s="410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2021-05-26T09:34:15Z</cp:lastPrinted>
  <dcterms:created xsi:type="dcterms:W3CDTF">2015-12-02T06:31:52Z</dcterms:created>
  <dcterms:modified xsi:type="dcterms:W3CDTF">2021-06-06T14:45:49Z</dcterms:modified>
</cp:coreProperties>
</file>