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E28" i="1" l="1"/>
  <c r="R17" i="1" l="1"/>
  <c r="R19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J28" i="33" s="1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K28" i="33" s="1"/>
  <c r="K29" i="33" s="1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M9" i="33" s="1"/>
  <c r="S9" i="33" s="1"/>
  <c r="T9" i="33" s="1"/>
  <c r="D10" i="33"/>
  <c r="D11" i="33"/>
  <c r="D12" i="33"/>
  <c r="N12" i="33" s="1"/>
  <c r="D13" i="33"/>
  <c r="N13" i="33" s="1"/>
  <c r="D14" i="33"/>
  <c r="N14" i="33" s="1"/>
  <c r="D15" i="33"/>
  <c r="D16" i="33"/>
  <c r="D17" i="33"/>
  <c r="N17" i="33" s="1"/>
  <c r="D18" i="33"/>
  <c r="D19" i="33"/>
  <c r="D20" i="33"/>
  <c r="D21" i="33"/>
  <c r="M21" i="33" s="1"/>
  <c r="S21" i="33" s="1"/>
  <c r="T21" i="33" s="1"/>
  <c r="D22" i="33"/>
  <c r="D23" i="33"/>
  <c r="M23" i="33" s="1"/>
  <c r="S23" i="33" s="1"/>
  <c r="D24" i="33"/>
  <c r="M24" i="33" s="1"/>
  <c r="R24" i="33" s="1"/>
  <c r="D25" i="33"/>
  <c r="D26" i="33"/>
  <c r="M26" i="33" s="1"/>
  <c r="D27" i="33"/>
  <c r="M27" i="33" s="1"/>
  <c r="S27" i="33" s="1"/>
  <c r="D7" i="33"/>
  <c r="P28" i="33"/>
  <c r="L28" i="33"/>
  <c r="L29" i="33" s="1"/>
  <c r="I28" i="33"/>
  <c r="I29" i="33" s="1"/>
  <c r="G28" i="33"/>
  <c r="G29" i="33" s="1"/>
  <c r="M10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O18" i="3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N28" i="3" s="1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E29" i="1"/>
  <c r="E4" i="2" s="1"/>
  <c r="E29" i="2" s="1"/>
  <c r="E4" i="3" s="1"/>
  <c r="E29" i="3" s="1"/>
  <c r="E4" i="4" s="1"/>
  <c r="E29" i="4" s="1"/>
  <c r="E4" i="5" s="1"/>
  <c r="E29" i="5" s="1"/>
  <c r="E4" i="6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J29" i="2" l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T23" i="33"/>
  <c r="R10" i="33"/>
  <c r="R26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O24" i="33"/>
  <c r="N20" i="33"/>
  <c r="O18" i="33"/>
  <c r="J29" i="33"/>
  <c r="O10" i="33"/>
  <c r="D28" i="33"/>
  <c r="D29" i="33" s="1"/>
  <c r="O26" i="33"/>
  <c r="M7" i="33"/>
  <c r="S7" i="33" s="1"/>
  <c r="T7" i="33" s="1"/>
  <c r="N7" i="33"/>
  <c r="R9" i="33"/>
  <c r="R11" i="33"/>
  <c r="R15" i="33"/>
  <c r="R21" i="33"/>
  <c r="R23" i="33"/>
  <c r="R27" i="33"/>
  <c r="S8" i="33"/>
  <c r="T8" i="33" s="1"/>
  <c r="O9" i="33"/>
  <c r="S10" i="33"/>
  <c r="T10" i="33" s="1"/>
  <c r="S12" i="33"/>
  <c r="T12" i="33" s="1"/>
  <c r="S16" i="33"/>
  <c r="T16" i="33" s="1"/>
  <c r="S18" i="33"/>
  <c r="T18" i="33" s="1"/>
  <c r="O21" i="33"/>
  <c r="O23" i="33"/>
  <c r="S24" i="33"/>
  <c r="T24" i="33" s="1"/>
  <c r="S26" i="33"/>
  <c r="T26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6" i="33" l="1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<sst xmlns="http://schemas.openxmlformats.org/spreadsheetml/2006/main" count="1495" uniqueCount="50">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</sst>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7" activePane="bottomLeft" state="frozen"/>
      <selection activeCell="A4" sqref="A4"/>
      <selection pane="bottomLeft" activeCell="E5" sqref="E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42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1800</v>
      </c>
      <c r="N7" s="24">
        <f>D7+E7*20+F7*10+G7*9+H7*9+I7*191+J7*191+K7*182+L7*100</f>
        <v>1800</v>
      </c>
      <c r="O7" s="25">
        <f>M7*2.75%</f>
        <v>49.5</v>
      </c>
      <c r="P7" s="26">
        <v>9700</v>
      </c>
      <c r="Q7" s="26">
        <v>20</v>
      </c>
      <c r="R7" s="24">
        <f>M7-(M7*2.75%)+I7*191+J7*191+K7*182+L7*100-Q7</f>
        <v>1730.5</v>
      </c>
      <c r="S7" s="25">
        <f>M7*0.95%</f>
        <v>17.099999999999998</v>
      </c>
      <c r="T7" s="27">
        <f>S7-Q7</f>
        <v>-2.9000000000000021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6270</v>
      </c>
      <c r="N26" s="24">
        <f t="shared" si="1"/>
        <v>8944</v>
      </c>
      <c r="O26" s="25">
        <f t="shared" si="2"/>
        <v>172.42500000000001</v>
      </c>
      <c r="P26" s="26"/>
      <c r="Q26" s="26">
        <v>81</v>
      </c>
      <c r="R26" s="24">
        <f t="shared" si="3"/>
        <v>8690.5750000000007</v>
      </c>
      <c r="S26" s="25">
        <f t="shared" si="4"/>
        <v>59.564999999999998</v>
      </c>
      <c r="T26" s="27">
        <f t="shared" si="5"/>
        <v>-21.435000000000002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53" t="s">
        <v>38</v>
      </c>
      <c r="B28" s="54"/>
      <c r="C28" s="55"/>
      <c r="D28" s="44">
        <f t="shared" ref="D28" si="6">SUM(D7:D27)</f>
        <v>104149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114839</v>
      </c>
      <c r="N28" s="45">
        <f t="shared" si="7"/>
        <v>127411</v>
      </c>
      <c r="O28" s="46">
        <f t="shared" si="7"/>
        <v>3158.0725000000002</v>
      </c>
      <c r="P28" s="45">
        <f t="shared" si="7"/>
        <v>223592</v>
      </c>
      <c r="Q28" s="45">
        <f t="shared" si="7"/>
        <v>1591</v>
      </c>
      <c r="R28" s="45">
        <f t="shared" si="7"/>
        <v>122661.92749999999</v>
      </c>
      <c r="S28" s="45">
        <f t="shared" si="7"/>
        <v>1090.9704999999999</v>
      </c>
      <c r="T28" s="47">
        <f t="shared" si="7"/>
        <v>-500.02949999999998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703379</v>
      </c>
      <c r="E4" s="2">
        <f>'9'!E29</f>
        <v>1405</v>
      </c>
      <c r="F4" s="2">
        <f>'9'!F29</f>
        <v>8690</v>
      </c>
      <c r="G4" s="2">
        <f>'9'!G29</f>
        <v>50</v>
      </c>
      <c r="H4" s="2">
        <f>'9'!H29</f>
        <v>19945</v>
      </c>
      <c r="I4" s="2">
        <f>'9'!I29</f>
        <v>677</v>
      </c>
      <c r="J4" s="2">
        <f>'9'!J29</f>
        <v>439</v>
      </c>
      <c r="K4" s="2">
        <f>'9'!K29</f>
        <v>148</v>
      </c>
      <c r="L4" s="2">
        <f>'9'!L29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703379</v>
      </c>
      <c r="E4" s="2">
        <f>'10'!E29</f>
        <v>1405</v>
      </c>
      <c r="F4" s="2">
        <f>'10'!F29</f>
        <v>8690</v>
      </c>
      <c r="G4" s="2">
        <f>'10'!G29</f>
        <v>50</v>
      </c>
      <c r="H4" s="2">
        <f>'10'!H29</f>
        <v>19945</v>
      </c>
      <c r="I4" s="2">
        <f>'10'!I29</f>
        <v>677</v>
      </c>
      <c r="J4" s="2">
        <f>'10'!J29</f>
        <v>439</v>
      </c>
      <c r="K4" s="2">
        <f>'10'!K29</f>
        <v>148</v>
      </c>
      <c r="L4" s="2">
        <f>'10'!L29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703379</v>
      </c>
      <c r="E4" s="2">
        <f>'11'!E29</f>
        <v>1405</v>
      </c>
      <c r="F4" s="2">
        <f>'11'!F29</f>
        <v>8690</v>
      </c>
      <c r="G4" s="2">
        <f>'11'!G29</f>
        <v>50</v>
      </c>
      <c r="H4" s="2">
        <f>'11'!H29</f>
        <v>19945</v>
      </c>
      <c r="I4" s="2">
        <f>'11'!I29</f>
        <v>677</v>
      </c>
      <c r="J4" s="2">
        <f>'11'!J29</f>
        <v>439</v>
      </c>
      <c r="K4" s="2">
        <f>'11'!K29</f>
        <v>148</v>
      </c>
      <c r="L4" s="2">
        <f>'11'!L29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703379</v>
      </c>
      <c r="E4" s="2">
        <f>'12'!E29</f>
        <v>1405</v>
      </c>
      <c r="F4" s="2">
        <f>'12'!F29</f>
        <v>8690</v>
      </c>
      <c r="G4" s="2">
        <f>'12'!G29</f>
        <v>50</v>
      </c>
      <c r="H4" s="2">
        <f>'12'!H29</f>
        <v>19945</v>
      </c>
      <c r="I4" s="2">
        <f>'12'!I29</f>
        <v>677</v>
      </c>
      <c r="J4" s="2">
        <f>'12'!J29</f>
        <v>439</v>
      </c>
      <c r="K4" s="2">
        <f>'12'!K29</f>
        <v>148</v>
      </c>
      <c r="L4" s="2">
        <f>'12'!L29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703379</v>
      </c>
      <c r="E4" s="2">
        <f>'13'!E29</f>
        <v>1405</v>
      </c>
      <c r="F4" s="2">
        <f>'13'!F29</f>
        <v>8690</v>
      </c>
      <c r="G4" s="2">
        <f>'13'!G29</f>
        <v>50</v>
      </c>
      <c r="H4" s="2">
        <f>'13'!H29</f>
        <v>19945</v>
      </c>
      <c r="I4" s="2">
        <f>'13'!I29</f>
        <v>677</v>
      </c>
      <c r="J4" s="2">
        <f>'13'!J29</f>
        <v>439</v>
      </c>
      <c r="K4" s="2">
        <f>'13'!K29</f>
        <v>148</v>
      </c>
      <c r="L4" s="2">
        <f>'13'!L29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703379</v>
      </c>
      <c r="E4" s="2">
        <f>'14'!E29</f>
        <v>1405</v>
      </c>
      <c r="F4" s="2">
        <f>'14'!F29</f>
        <v>8690</v>
      </c>
      <c r="G4" s="2">
        <f>'14'!G29</f>
        <v>50</v>
      </c>
      <c r="H4" s="2">
        <f>'14'!H29</f>
        <v>19945</v>
      </c>
      <c r="I4" s="2">
        <f>'14'!I29</f>
        <v>677</v>
      </c>
      <c r="J4" s="2">
        <f>'14'!J29</f>
        <v>439</v>
      </c>
      <c r="K4" s="2">
        <f>'14'!K29</f>
        <v>148</v>
      </c>
      <c r="L4" s="2">
        <f>'14'!L29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703379</v>
      </c>
      <c r="E4" s="2">
        <f>'15'!E29</f>
        <v>1405</v>
      </c>
      <c r="F4" s="2">
        <f>'15'!F29</f>
        <v>8690</v>
      </c>
      <c r="G4" s="2">
        <f>'15'!G29</f>
        <v>50</v>
      </c>
      <c r="H4" s="2">
        <f>'15'!H29</f>
        <v>19945</v>
      </c>
      <c r="I4" s="2">
        <f>'15'!I29</f>
        <v>677</v>
      </c>
      <c r="J4" s="2">
        <f>'15'!J29</f>
        <v>439</v>
      </c>
      <c r="K4" s="2">
        <f>'15'!K29</f>
        <v>148</v>
      </c>
      <c r="L4" s="2">
        <f>'15'!L29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703379</v>
      </c>
      <c r="E4" s="2">
        <f>'16'!E29</f>
        <v>1405</v>
      </c>
      <c r="F4" s="2">
        <f>'16'!F29</f>
        <v>8690</v>
      </c>
      <c r="G4" s="2">
        <f>'16'!G29</f>
        <v>50</v>
      </c>
      <c r="H4" s="2">
        <f>'16'!H29</f>
        <v>19945</v>
      </c>
      <c r="I4" s="2">
        <f>'16'!I29</f>
        <v>677</v>
      </c>
      <c r="J4" s="2">
        <f>'16'!J29</f>
        <v>439</v>
      </c>
      <c r="K4" s="2">
        <f>'16'!K29</f>
        <v>148</v>
      </c>
      <c r="L4" s="2">
        <f>'16'!L29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703379</v>
      </c>
      <c r="E4" s="2">
        <f>'17'!E29</f>
        <v>1405</v>
      </c>
      <c r="F4" s="2">
        <f>'17'!F29</f>
        <v>8690</v>
      </c>
      <c r="G4" s="2">
        <f>'17'!G29</f>
        <v>50</v>
      </c>
      <c r="H4" s="2">
        <f>'17'!H29</f>
        <v>19945</v>
      </c>
      <c r="I4" s="2">
        <f>'17'!I29</f>
        <v>677</v>
      </c>
      <c r="J4" s="2">
        <f>'17'!J29</f>
        <v>439</v>
      </c>
      <c r="K4" s="2">
        <f>'17'!K29</f>
        <v>148</v>
      </c>
      <c r="L4" s="2">
        <f>'17'!L29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703379</v>
      </c>
      <c r="E4" s="2">
        <f>'18'!E29</f>
        <v>1405</v>
      </c>
      <c r="F4" s="2">
        <f>'18'!F29</f>
        <v>8690</v>
      </c>
      <c r="G4" s="2">
        <f>'18'!G29</f>
        <v>50</v>
      </c>
      <c r="H4" s="2">
        <f>'18'!H29</f>
        <v>19945</v>
      </c>
      <c r="I4" s="2">
        <f>'18'!I29</f>
        <v>677</v>
      </c>
      <c r="J4" s="2">
        <f>'18'!J29</f>
        <v>439</v>
      </c>
      <c r="K4" s="2">
        <f>'18'!K29</f>
        <v>148</v>
      </c>
      <c r="L4" s="2">
        <f>'18'!L29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49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478654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8715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8715</v>
      </c>
      <c r="N18" s="24">
        <f t="shared" si="1"/>
        <v>9670</v>
      </c>
      <c r="O18" s="25">
        <f t="shared" si="2"/>
        <v>239.66249999999999</v>
      </c>
      <c r="P18" s="26"/>
      <c r="Q18" s="26">
        <v>150</v>
      </c>
      <c r="R18" s="24">
        <f t="shared" si="3"/>
        <v>9280.3374999999996</v>
      </c>
      <c r="S18" s="25">
        <f t="shared" si="4"/>
        <v>82.792500000000004</v>
      </c>
      <c r="T18" s="27">
        <f t="shared" si="5"/>
        <v>-67.207499999999996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86964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92044</v>
      </c>
      <c r="N28" s="45">
        <f t="shared" si="7"/>
        <v>97738</v>
      </c>
      <c r="O28" s="46">
        <f t="shared" si="7"/>
        <v>2531.21</v>
      </c>
      <c r="P28" s="45">
        <f t="shared" si="7"/>
        <v>0</v>
      </c>
      <c r="Q28" s="45">
        <f t="shared" si="7"/>
        <v>677</v>
      </c>
      <c r="R28" s="45">
        <f t="shared" si="7"/>
        <v>94529.79</v>
      </c>
      <c r="S28" s="45">
        <f t="shared" si="7"/>
        <v>874.41800000000001</v>
      </c>
      <c r="T28" s="47">
        <f t="shared" si="7"/>
        <v>197.41800000000001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703379</v>
      </c>
      <c r="E4" s="2">
        <f>'19'!E29</f>
        <v>1405</v>
      </c>
      <c r="F4" s="2">
        <f>'19'!F29</f>
        <v>8690</v>
      </c>
      <c r="G4" s="2">
        <f>'19'!G29</f>
        <v>50</v>
      </c>
      <c r="H4" s="2">
        <f>'19'!H29</f>
        <v>19945</v>
      </c>
      <c r="I4" s="2">
        <f>'19'!I29</f>
        <v>677</v>
      </c>
      <c r="J4" s="2">
        <f>'19'!J29</f>
        <v>439</v>
      </c>
      <c r="K4" s="2">
        <f>'19'!K29</f>
        <v>148</v>
      </c>
      <c r="L4" s="2">
        <f>'19'!L29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703379</v>
      </c>
      <c r="E4" s="2">
        <f>'20'!E29</f>
        <v>1405</v>
      </c>
      <c r="F4" s="2">
        <f>'20'!F29</f>
        <v>8690</v>
      </c>
      <c r="G4" s="2">
        <f>'20'!G29</f>
        <v>50</v>
      </c>
      <c r="H4" s="2">
        <f>'20'!H29</f>
        <v>19945</v>
      </c>
      <c r="I4" s="2">
        <f>'20'!I29</f>
        <v>677</v>
      </c>
      <c r="J4" s="2">
        <f>'20'!J29</f>
        <v>439</v>
      </c>
      <c r="K4" s="2">
        <f>'20'!K29</f>
        <v>148</v>
      </c>
      <c r="L4" s="2">
        <f>'20'!L29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703379</v>
      </c>
      <c r="E4" s="2">
        <f>'21'!E29</f>
        <v>1405</v>
      </c>
      <c r="F4" s="2">
        <f>'21'!F29</f>
        <v>8690</v>
      </c>
      <c r="G4" s="2">
        <f>'21'!G29</f>
        <v>50</v>
      </c>
      <c r="H4" s="2">
        <f>'21'!H29</f>
        <v>19945</v>
      </c>
      <c r="I4" s="2">
        <f>'21'!I29</f>
        <v>677</v>
      </c>
      <c r="J4" s="2">
        <f>'21'!J29</f>
        <v>439</v>
      </c>
      <c r="K4" s="2">
        <f>'21'!K29</f>
        <v>148</v>
      </c>
      <c r="L4" s="2">
        <f>'21'!L29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703379</v>
      </c>
      <c r="E4" s="2">
        <f>'22'!E29</f>
        <v>1405</v>
      </c>
      <c r="F4" s="2">
        <f>'22'!F29</f>
        <v>8690</v>
      </c>
      <c r="G4" s="2">
        <f>'22'!G29</f>
        <v>50</v>
      </c>
      <c r="H4" s="2">
        <f>'22'!H29</f>
        <v>19945</v>
      </c>
      <c r="I4" s="2">
        <f>'22'!I29</f>
        <v>677</v>
      </c>
      <c r="J4" s="2">
        <f>'22'!J29</f>
        <v>439</v>
      </c>
      <c r="K4" s="2">
        <f>'22'!K29</f>
        <v>148</v>
      </c>
      <c r="L4" s="2">
        <f>'22'!L29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703379</v>
      </c>
      <c r="E4" s="2">
        <f>'23'!E29</f>
        <v>1405</v>
      </c>
      <c r="F4" s="2">
        <f>'23'!F29</f>
        <v>8690</v>
      </c>
      <c r="G4" s="2">
        <f>'23'!G29</f>
        <v>50</v>
      </c>
      <c r="H4" s="2">
        <f>'23'!H29</f>
        <v>19945</v>
      </c>
      <c r="I4" s="2">
        <f>'23'!I29</f>
        <v>677</v>
      </c>
      <c r="J4" s="2">
        <f>'23'!J29</f>
        <v>439</v>
      </c>
      <c r="K4" s="2">
        <f>'23'!K29</f>
        <v>148</v>
      </c>
      <c r="L4" s="2">
        <f>'23'!L29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703379</v>
      </c>
      <c r="E4" s="2">
        <f>'24'!E29</f>
        <v>1405</v>
      </c>
      <c r="F4" s="2">
        <f>'24'!F29</f>
        <v>8690</v>
      </c>
      <c r="G4" s="2">
        <f>'24'!G29</f>
        <v>50</v>
      </c>
      <c r="H4" s="2">
        <f>'24'!H29</f>
        <v>19945</v>
      </c>
      <c r="I4" s="2">
        <f>'24'!I29</f>
        <v>677</v>
      </c>
      <c r="J4" s="2">
        <f>'24'!J29</f>
        <v>439</v>
      </c>
      <c r="K4" s="2">
        <f>'24'!K29</f>
        <v>148</v>
      </c>
      <c r="L4" s="2">
        <f>'24'!L29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703379</v>
      </c>
      <c r="E4" s="2">
        <f>'25'!E29</f>
        <v>1405</v>
      </c>
      <c r="F4" s="2">
        <f>'25'!F29</f>
        <v>8690</v>
      </c>
      <c r="G4" s="2">
        <f>'25'!G29</f>
        <v>50</v>
      </c>
      <c r="H4" s="2">
        <f>'25'!H29</f>
        <v>19945</v>
      </c>
      <c r="I4" s="2">
        <f>'25'!I29</f>
        <v>677</v>
      </c>
      <c r="J4" s="2">
        <f>'25'!J29</f>
        <v>439</v>
      </c>
      <c r="K4" s="2">
        <f>'25'!K29</f>
        <v>148</v>
      </c>
      <c r="L4" s="2">
        <f>'25'!L29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703379</v>
      </c>
      <c r="E4" s="2">
        <f>'26'!E29</f>
        <v>1405</v>
      </c>
      <c r="F4" s="2">
        <f>'26'!F29</f>
        <v>8690</v>
      </c>
      <c r="G4" s="2">
        <f>'26'!G29</f>
        <v>50</v>
      </c>
      <c r="H4" s="2">
        <f>'26'!H29</f>
        <v>19945</v>
      </c>
      <c r="I4" s="2">
        <f>'26'!I29</f>
        <v>677</v>
      </c>
      <c r="J4" s="2">
        <f>'26'!J29</f>
        <v>439</v>
      </c>
      <c r="K4" s="2">
        <f>'26'!K29</f>
        <v>148</v>
      </c>
      <c r="L4" s="2">
        <f>'26'!L29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703379</v>
      </c>
      <c r="E4" s="2">
        <f>'27'!E29</f>
        <v>1405</v>
      </c>
      <c r="F4" s="2">
        <f>'27'!F29</f>
        <v>8690</v>
      </c>
      <c r="G4" s="2">
        <f>'27'!G29</f>
        <v>50</v>
      </c>
      <c r="H4" s="2">
        <f>'27'!H29</f>
        <v>19945</v>
      </c>
      <c r="I4" s="2">
        <f>'27'!I29</f>
        <v>677</v>
      </c>
      <c r="J4" s="2">
        <f>'27'!J29</f>
        <v>439</v>
      </c>
      <c r="K4" s="2">
        <f>'27'!K29</f>
        <v>148</v>
      </c>
      <c r="L4" s="2">
        <f>'27'!L29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703379</v>
      </c>
      <c r="E4" s="2">
        <f>'28'!E29</f>
        <v>1405</v>
      </c>
      <c r="F4" s="2">
        <f>'28'!F29</f>
        <v>8690</v>
      </c>
      <c r="G4" s="2">
        <f>'28'!G29</f>
        <v>50</v>
      </c>
      <c r="H4" s="2">
        <f>'28'!H29</f>
        <v>19945</v>
      </c>
      <c r="I4" s="2">
        <f>'28'!I29</f>
        <v>677</v>
      </c>
      <c r="J4" s="2">
        <f>'28'!J29</f>
        <v>439</v>
      </c>
      <c r="K4" s="2">
        <f>'28'!K29</f>
        <v>148</v>
      </c>
      <c r="L4" s="2">
        <f>'28'!L29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703379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703379</v>
      </c>
      <c r="E4" s="2">
        <f>'29'!E29</f>
        <v>1405</v>
      </c>
      <c r="F4" s="2">
        <f>'29'!F29</f>
        <v>8690</v>
      </c>
      <c r="G4" s="2">
        <f>'29'!G29</f>
        <v>50</v>
      </c>
      <c r="H4" s="2">
        <f>'29'!H29</f>
        <v>19945</v>
      </c>
      <c r="I4" s="2">
        <f>'29'!I29</f>
        <v>677</v>
      </c>
      <c r="J4" s="2">
        <f>'29'!J29</f>
        <v>439</v>
      </c>
      <c r="K4" s="2">
        <f>'29'!K29</f>
        <v>148</v>
      </c>
      <c r="L4" s="2">
        <f>'29'!L29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703379</v>
      </c>
      <c r="E4" s="2">
        <f>'30'!E29</f>
        <v>1405</v>
      </c>
      <c r="F4" s="2">
        <f>'30'!F29</f>
        <v>8690</v>
      </c>
      <c r="G4" s="2">
        <f>'30'!G29</f>
        <v>50</v>
      </c>
      <c r="H4" s="2">
        <f>'30'!H29</f>
        <v>19945</v>
      </c>
      <c r="I4" s="2">
        <f>'30'!I29</f>
        <v>677</v>
      </c>
      <c r="J4" s="2">
        <f>'30'!J29</f>
        <v>439</v>
      </c>
      <c r="K4" s="2">
        <f>'30'!K29</f>
        <v>148</v>
      </c>
      <c r="L4" s="2">
        <f>'30'!L29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O32" sqref="O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467364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6800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6800</v>
      </c>
      <c r="N7" s="24">
        <f>D7+E7*20+F7*10+G7*9+H7*9+I7*191+J7*191+K7*182+L7*100</f>
        <v>6800</v>
      </c>
      <c r="O7" s="25">
        <f>M7*2.75%</f>
        <v>187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20</v>
      </c>
      <c r="R7" s="24">
        <f>M7-(M7*2.75%)+I7*191+J7*191+K7*182+L7*100-Q7</f>
        <v>6593</v>
      </c>
      <c r="S7" s="25">
        <f>M7*0.95%</f>
        <v>64.599999999999994</v>
      </c>
      <c r="T7" s="27">
        <f>S7-Q7</f>
        <v>44.599999999999994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4074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5574</v>
      </c>
      <c r="N8" s="24">
        <f t="shared" ref="N8:N27" si="1">D8+E8*20+F8*10+G8*9+H8*9+I8*191+J8*191+K8*182+L8*100</f>
        <v>5574</v>
      </c>
      <c r="O8" s="25">
        <f t="shared" ref="O8:O27" si="2">M8*2.75%</f>
        <v>153.285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80</v>
      </c>
      <c r="R8" s="24">
        <f t="shared" ref="R8:R27" si="3">M8-(M8*2.75%)+I8*191+J8*191+K8*182+L8*100-Q8</f>
        <v>5340.7150000000001</v>
      </c>
      <c r="S8" s="25">
        <f t="shared" ref="S8:S27" si="4">M8*0.95%</f>
        <v>52.952999999999996</v>
      </c>
      <c r="T8" s="27">
        <f t="shared" ref="T8:T27" si="5">S8-Q8</f>
        <v>-27.047000000000004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12087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12087</v>
      </c>
      <c r="N9" s="24">
        <f t="shared" si="1"/>
        <v>12087</v>
      </c>
      <c r="O9" s="25">
        <f t="shared" si="2"/>
        <v>332.39249999999998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153</v>
      </c>
      <c r="R9" s="24">
        <f t="shared" si="3"/>
        <v>11601.6075</v>
      </c>
      <c r="S9" s="25">
        <f t="shared" si="4"/>
        <v>114.8265</v>
      </c>
      <c r="T9" s="27">
        <f t="shared" si="5"/>
        <v>-38.173500000000004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2830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2830</v>
      </c>
      <c r="N10" s="24">
        <f t="shared" si="1"/>
        <v>2830</v>
      </c>
      <c r="O10" s="25">
        <f t="shared" si="2"/>
        <v>77.825000000000003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12</v>
      </c>
      <c r="R10" s="24">
        <f t="shared" si="3"/>
        <v>2740.1750000000002</v>
      </c>
      <c r="S10" s="25">
        <f t="shared" si="4"/>
        <v>26.884999999999998</v>
      </c>
      <c r="T10" s="27">
        <f t="shared" si="5"/>
        <v>14.884999999999998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5143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300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9843</v>
      </c>
      <c r="N11" s="24">
        <f t="shared" si="1"/>
        <v>13537</v>
      </c>
      <c r="O11" s="25">
        <f t="shared" si="2"/>
        <v>270.6825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35</v>
      </c>
      <c r="R11" s="24">
        <f t="shared" si="3"/>
        <v>13231.317499999999</v>
      </c>
      <c r="S11" s="25">
        <f t="shared" si="4"/>
        <v>93.508499999999998</v>
      </c>
      <c r="T11" s="27">
        <f t="shared" si="5"/>
        <v>58.508499999999998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3981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3981</v>
      </c>
      <c r="N12" s="24">
        <f t="shared" si="1"/>
        <v>3981</v>
      </c>
      <c r="O12" s="25">
        <f t="shared" si="2"/>
        <v>109.47750000000001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20</v>
      </c>
      <c r="R12" s="24">
        <f t="shared" si="3"/>
        <v>3851.5225</v>
      </c>
      <c r="S12" s="25">
        <f t="shared" si="4"/>
        <v>37.819499999999998</v>
      </c>
      <c r="T12" s="27">
        <f t="shared" si="5"/>
        <v>17.819499999999998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4055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4055</v>
      </c>
      <c r="N13" s="24">
        <f t="shared" si="1"/>
        <v>4055</v>
      </c>
      <c r="O13" s="25">
        <f t="shared" si="2"/>
        <v>111.5125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3943.4875000000002</v>
      </c>
      <c r="S13" s="25">
        <f t="shared" si="4"/>
        <v>38.522500000000001</v>
      </c>
      <c r="T13" s="27">
        <f t="shared" si="5"/>
        <v>38.522500000000001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9152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9152</v>
      </c>
      <c r="N14" s="24">
        <f t="shared" si="1"/>
        <v>10062</v>
      </c>
      <c r="O14" s="25">
        <f t="shared" si="2"/>
        <v>251.68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171</v>
      </c>
      <c r="R14" s="24">
        <f t="shared" si="3"/>
        <v>9639.32</v>
      </c>
      <c r="S14" s="25">
        <f t="shared" si="4"/>
        <v>86.944000000000003</v>
      </c>
      <c r="T14" s="27">
        <f t="shared" si="5"/>
        <v>-84.055999999999997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18658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110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20248</v>
      </c>
      <c r="N15" s="24">
        <f t="shared" si="1"/>
        <v>24259</v>
      </c>
      <c r="O15" s="25">
        <f t="shared" si="2"/>
        <v>556.82000000000005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260</v>
      </c>
      <c r="R15" s="24">
        <f t="shared" si="3"/>
        <v>23442.18</v>
      </c>
      <c r="S15" s="25">
        <f t="shared" si="4"/>
        <v>192.35599999999999</v>
      </c>
      <c r="T15" s="27">
        <f t="shared" si="5"/>
        <v>-67.644000000000005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6499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150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8149</v>
      </c>
      <c r="N16" s="24">
        <f t="shared" si="1"/>
        <v>8331</v>
      </c>
      <c r="O16" s="25">
        <f t="shared" si="2"/>
        <v>224.0975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53</v>
      </c>
      <c r="R16" s="24">
        <f t="shared" si="3"/>
        <v>8053.9025000000001</v>
      </c>
      <c r="S16" s="25">
        <f t="shared" si="4"/>
        <v>77.415499999999994</v>
      </c>
      <c r="T16" s="27">
        <f t="shared" si="5"/>
        <v>24.415499999999994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9261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9261</v>
      </c>
      <c r="N17" s="24">
        <f t="shared" si="1"/>
        <v>9261</v>
      </c>
      <c r="O17" s="25">
        <f t="shared" si="2"/>
        <v>254.67750000000001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151</v>
      </c>
      <c r="R17" s="24">
        <f t="shared" si="3"/>
        <v>8855.3225000000002</v>
      </c>
      <c r="S17" s="25">
        <f t="shared" si="4"/>
        <v>87.979500000000002</v>
      </c>
      <c r="T17" s="27">
        <f t="shared" si="5"/>
        <v>-63.020499999999998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11925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12585</v>
      </c>
      <c r="N18" s="24">
        <f t="shared" si="1"/>
        <v>13540</v>
      </c>
      <c r="O18" s="25">
        <f t="shared" si="2"/>
        <v>346.08749999999998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250</v>
      </c>
      <c r="R18" s="24">
        <f t="shared" si="3"/>
        <v>12943.9125</v>
      </c>
      <c r="S18" s="25">
        <f t="shared" si="4"/>
        <v>119.55749999999999</v>
      </c>
      <c r="T18" s="27">
        <f t="shared" si="5"/>
        <v>-130.4425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12197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13837</v>
      </c>
      <c r="N19" s="24">
        <f t="shared" si="1"/>
        <v>13837</v>
      </c>
      <c r="O19" s="25">
        <f t="shared" si="2"/>
        <v>380.51749999999998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230</v>
      </c>
      <c r="R19" s="24">
        <f t="shared" si="3"/>
        <v>13226.4825</v>
      </c>
      <c r="S19" s="25">
        <f t="shared" si="4"/>
        <v>131.45150000000001</v>
      </c>
      <c r="T19" s="27">
        <f t="shared" si="5"/>
        <v>-98.54849999999999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7057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7057</v>
      </c>
      <c r="N20" s="24">
        <f t="shared" si="1"/>
        <v>7057</v>
      </c>
      <c r="O20" s="25">
        <f t="shared" si="2"/>
        <v>194.0675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112</v>
      </c>
      <c r="R20" s="24">
        <f t="shared" si="3"/>
        <v>6750.9324999999999</v>
      </c>
      <c r="S20" s="25">
        <f t="shared" si="4"/>
        <v>67.041499999999999</v>
      </c>
      <c r="T20" s="27">
        <f t="shared" si="5"/>
        <v>-44.958500000000001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7823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110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8813</v>
      </c>
      <c r="N21" s="24">
        <f t="shared" si="1"/>
        <v>9386</v>
      </c>
      <c r="O21" s="25">
        <f t="shared" si="2"/>
        <v>242.35749999999999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50</v>
      </c>
      <c r="R21" s="24">
        <f t="shared" si="3"/>
        <v>9093.6424999999999</v>
      </c>
      <c r="S21" s="25">
        <f t="shared" si="4"/>
        <v>83.723500000000001</v>
      </c>
      <c r="T21" s="27">
        <f t="shared" si="5"/>
        <v>33.723500000000001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13176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13176</v>
      </c>
      <c r="N22" s="24">
        <f t="shared" si="1"/>
        <v>14086</v>
      </c>
      <c r="O22" s="25">
        <f t="shared" si="2"/>
        <v>362.34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150</v>
      </c>
      <c r="R22" s="24">
        <f t="shared" si="3"/>
        <v>13573.66</v>
      </c>
      <c r="S22" s="25">
        <f t="shared" si="4"/>
        <v>125.172</v>
      </c>
      <c r="T22" s="27">
        <f t="shared" si="5"/>
        <v>-24.828000000000003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8267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8267</v>
      </c>
      <c r="N23" s="24">
        <f t="shared" si="1"/>
        <v>8267</v>
      </c>
      <c r="O23" s="25">
        <f t="shared" si="2"/>
        <v>227.3425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80</v>
      </c>
      <c r="R23" s="24">
        <f t="shared" si="3"/>
        <v>7959.6575000000003</v>
      </c>
      <c r="S23" s="25">
        <f t="shared" si="4"/>
        <v>78.536500000000004</v>
      </c>
      <c r="T23" s="27">
        <f t="shared" si="5"/>
        <v>-1.4634999999999962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24261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24261</v>
      </c>
      <c r="N24" s="24">
        <f t="shared" si="1"/>
        <v>24261</v>
      </c>
      <c r="O24" s="25">
        <f t="shared" si="2"/>
        <v>667.17750000000001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135</v>
      </c>
      <c r="R24" s="24">
        <f t="shared" si="3"/>
        <v>23458.822499999998</v>
      </c>
      <c r="S24" s="25">
        <f t="shared" si="4"/>
        <v>230.4795</v>
      </c>
      <c r="T24" s="27">
        <f t="shared" si="5"/>
        <v>95.479500000000002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7726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30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160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4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10766</v>
      </c>
      <c r="N25" s="24">
        <f t="shared" si="1"/>
        <v>13404</v>
      </c>
      <c r="O25" s="25">
        <f t="shared" si="2"/>
        <v>296.065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125</v>
      </c>
      <c r="R25" s="24">
        <f t="shared" si="3"/>
        <v>12982.934999999999</v>
      </c>
      <c r="S25" s="25">
        <f t="shared" si="4"/>
        <v>102.277</v>
      </c>
      <c r="T25" s="27">
        <f t="shared" si="5"/>
        <v>-22.722999999999999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9458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9458</v>
      </c>
      <c r="N26" s="24">
        <f t="shared" si="1"/>
        <v>12132</v>
      </c>
      <c r="O26" s="25">
        <f t="shared" si="2"/>
        <v>260.09500000000003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81</v>
      </c>
      <c r="R26" s="24">
        <f t="shared" si="3"/>
        <v>11790.905000000001</v>
      </c>
      <c r="S26" s="25">
        <f t="shared" si="4"/>
        <v>89.850999999999999</v>
      </c>
      <c r="T26" s="27">
        <f t="shared" si="5"/>
        <v>8.8509999999999991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6683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6683</v>
      </c>
      <c r="N27" s="40">
        <f t="shared" si="1"/>
        <v>8402</v>
      </c>
      <c r="O27" s="25">
        <f t="shared" si="2"/>
        <v>183.7825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100</v>
      </c>
      <c r="R27" s="24">
        <f t="shared" si="3"/>
        <v>8118.2174999999988</v>
      </c>
      <c r="S27" s="42">
        <f t="shared" si="4"/>
        <v>63.488500000000002</v>
      </c>
      <c r="T27" s="43">
        <f t="shared" si="5"/>
        <v>-36.511499999999998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191113</v>
      </c>
      <c r="E28" s="45">
        <f t="shared" si="6"/>
        <v>220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66</v>
      </c>
      <c r="J28" s="45">
        <f t="shared" si="7"/>
        <v>2</v>
      </c>
      <c r="K28" s="45">
        <f t="shared" si="7"/>
        <v>29</v>
      </c>
      <c r="L28" s="45">
        <f t="shared" si="7"/>
        <v>0</v>
      </c>
      <c r="M28" s="45">
        <f t="shared" si="7"/>
        <v>206883</v>
      </c>
      <c r="N28" s="45">
        <f t="shared" si="7"/>
        <v>225149</v>
      </c>
      <c r="O28" s="46">
        <f t="shared" si="7"/>
        <v>5689.2825000000003</v>
      </c>
      <c r="P28" s="45">
        <f t="shared" si="7"/>
        <v>0</v>
      </c>
      <c r="Q28" s="45">
        <f t="shared" si="7"/>
        <v>2268</v>
      </c>
      <c r="R28" s="45">
        <f t="shared" si="7"/>
        <v>217191.7175</v>
      </c>
      <c r="S28" s="45">
        <f t="shared" si="7"/>
        <v>1965.3885</v>
      </c>
      <c r="T28" s="47">
        <f t="shared" si="7"/>
        <v>-302.61150000000004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703379</v>
      </c>
      <c r="E4" s="2">
        <f>'3'!E29</f>
        <v>1405</v>
      </c>
      <c r="F4" s="2">
        <f>'3'!F29</f>
        <v>8690</v>
      </c>
      <c r="G4" s="2">
        <f>'3'!G29</f>
        <v>50</v>
      </c>
      <c r="H4" s="2">
        <f>'3'!H29</f>
        <v>19945</v>
      </c>
      <c r="I4" s="2">
        <f>'3'!I29</f>
        <v>677</v>
      </c>
      <c r="J4" s="2">
        <f>'3'!J29</f>
        <v>439</v>
      </c>
      <c r="K4" s="2">
        <f>'3'!K29</f>
        <v>148</v>
      </c>
      <c r="L4" s="2">
        <f>'3'!L29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703379</v>
      </c>
      <c r="E4" s="2">
        <f>'4'!E29</f>
        <v>1405</v>
      </c>
      <c r="F4" s="2">
        <f>'4'!F29</f>
        <v>8690</v>
      </c>
      <c r="G4" s="2">
        <f>'4'!G29</f>
        <v>50</v>
      </c>
      <c r="H4" s="2">
        <f>'4'!H29</f>
        <v>19945</v>
      </c>
      <c r="I4" s="2">
        <f>'4'!I29</f>
        <v>677</v>
      </c>
      <c r="J4" s="2">
        <f>'4'!J29</f>
        <v>439</v>
      </c>
      <c r="K4" s="2">
        <f>'4'!K29</f>
        <v>148</v>
      </c>
      <c r="L4" s="2">
        <f>'4'!L29</f>
        <v>0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703379</v>
      </c>
      <c r="E4" s="2">
        <f>'5'!E29</f>
        <v>1405</v>
      </c>
      <c r="F4" s="2">
        <f>'5'!F29</f>
        <v>8690</v>
      </c>
      <c r="G4" s="2">
        <f>'5'!G29</f>
        <v>50</v>
      </c>
      <c r="H4" s="2">
        <f>'5'!H29</f>
        <v>19945</v>
      </c>
      <c r="I4" s="2">
        <f>'5'!I29</f>
        <v>677</v>
      </c>
      <c r="J4" s="2">
        <f>'5'!J29</f>
        <v>439</v>
      </c>
      <c r="K4" s="2">
        <f>'5'!K29</f>
        <v>148</v>
      </c>
      <c r="L4" s="2">
        <f>'5'!L29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703379</v>
      </c>
      <c r="E4" s="2">
        <f>'6'!E29</f>
        <v>1405</v>
      </c>
      <c r="F4" s="2">
        <f>'6'!F29</f>
        <v>8690</v>
      </c>
      <c r="G4" s="2">
        <f>'6'!G29</f>
        <v>50</v>
      </c>
      <c r="H4" s="2">
        <f>'6'!H29</f>
        <v>19945</v>
      </c>
      <c r="I4" s="2">
        <f>'6'!I29</f>
        <v>677</v>
      </c>
      <c r="J4" s="2">
        <f>'6'!J29</f>
        <v>439</v>
      </c>
      <c r="K4" s="2">
        <f>'6'!K29</f>
        <v>148</v>
      </c>
      <c r="L4" s="2">
        <f>'6'!L29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703379</v>
      </c>
      <c r="E4" s="2">
        <f>'7'!E29</f>
        <v>1405</v>
      </c>
      <c r="F4" s="2">
        <f>'7'!F29</f>
        <v>8690</v>
      </c>
      <c r="G4" s="2">
        <f>'7'!G29</f>
        <v>50</v>
      </c>
      <c r="H4" s="2">
        <f>'7'!H29</f>
        <v>19945</v>
      </c>
      <c r="I4" s="2">
        <f>'7'!I29</f>
        <v>677</v>
      </c>
      <c r="J4" s="2">
        <f>'7'!J29</f>
        <v>439</v>
      </c>
      <c r="K4" s="2">
        <f>'7'!K29</f>
        <v>148</v>
      </c>
      <c r="L4" s="2">
        <f>'7'!L29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703379</v>
      </c>
      <c r="E4" s="2">
        <f>'8'!E29</f>
        <v>1405</v>
      </c>
      <c r="F4" s="2">
        <f>'8'!F29</f>
        <v>8690</v>
      </c>
      <c r="G4" s="2">
        <f>'8'!G29</f>
        <v>50</v>
      </c>
      <c r="H4" s="2">
        <f>'8'!H29</f>
        <v>19945</v>
      </c>
      <c r="I4" s="2">
        <f>'8'!I29</f>
        <v>677</v>
      </c>
      <c r="J4" s="2">
        <f>'8'!J29</f>
        <v>439</v>
      </c>
      <c r="K4" s="2">
        <f>'8'!K29</f>
        <v>148</v>
      </c>
      <c r="L4" s="2">
        <f>'8'!L29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2021-08-07T05:34:51Z</dcterms:modified>
</cp:coreProperties>
</file>