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E28" i="1" l="1"/>
  <c r="R17" i="1" l="1"/>
  <c r="R19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J28" i="33" s="1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K28" i="33" s="1"/>
  <c r="K29" i="33" s="1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M9" i="33" s="1"/>
  <c r="S9" i="33" s="1"/>
  <c r="T9" i="33" s="1"/>
  <c r="D10" i="33"/>
  <c r="M10" i="33" s="1"/>
  <c r="D11" i="33"/>
  <c r="D12" i="33"/>
  <c r="N12" i="33" s="1"/>
  <c r="D13" i="33"/>
  <c r="N13" i="33" s="1"/>
  <c r="D14" i="33"/>
  <c r="N14" i="33" s="1"/>
  <c r="D15" i="33"/>
  <c r="D16" i="33"/>
  <c r="D17" i="33"/>
  <c r="N17" i="33" s="1"/>
  <c r="D18" i="33"/>
  <c r="D19" i="33"/>
  <c r="D20" i="33"/>
  <c r="D21" i="33"/>
  <c r="M21" i="33" s="1"/>
  <c r="S21" i="33" s="1"/>
  <c r="T21" i="33" s="1"/>
  <c r="D22" i="33"/>
  <c r="D23" i="33"/>
  <c r="M23" i="33" s="1"/>
  <c r="S23" i="33" s="1"/>
  <c r="D24" i="33"/>
  <c r="D25" i="33"/>
  <c r="D26" i="33"/>
  <c r="D27" i="33"/>
  <c r="M27" i="33" s="1"/>
  <c r="S27" i="33" s="1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R16" i="4"/>
  <c r="N16" i="4"/>
  <c r="M16" i="4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18" i="3" l="1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T23" i="33"/>
  <c r="R10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O24" i="33"/>
  <c r="N20" i="33"/>
  <c r="O18" i="33"/>
  <c r="J29" i="33"/>
  <c r="O10" i="33"/>
  <c r="D28" i="33"/>
  <c r="D29" i="33" s="1"/>
  <c r="M7" i="33"/>
  <c r="S7" i="33" s="1"/>
  <c r="T7" i="33" s="1"/>
  <c r="N7" i="33"/>
  <c r="R9" i="33"/>
  <c r="R11" i="33"/>
  <c r="R15" i="33"/>
  <c r="R21" i="33"/>
  <c r="R23" i="33"/>
  <c r="R27" i="33"/>
  <c r="O9" i="33"/>
  <c r="S10" i="33"/>
  <c r="T10" i="33" s="1"/>
  <c r="O21" i="33"/>
  <c r="O23" i="33"/>
  <c r="S24" i="33"/>
  <c r="T24" i="33" s="1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18" i="33" l="1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<sst xmlns="http://schemas.openxmlformats.org/spreadsheetml/2006/main" count="1493" uniqueCount="51">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</sst>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7" activePane="bottomLeft" state="frozen"/>
      <selection activeCell="A4" sqref="A4"/>
      <selection pane="bottomLeft" activeCell="F11" sqref="F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42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20975</v>
      </c>
      <c r="I4" s="2">
        <v>743</v>
      </c>
      <c r="J4" s="2">
        <v>441</v>
      </c>
      <c r="K4" s="2">
        <v>177</v>
      </c>
      <c r="L4" s="3"/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1800</v>
      </c>
      <c r="N7" s="24">
        <f>D7+E7*20+F7*10+G7*9+H7*9+I7*191+J7*191+K7*182+L7*100</f>
        <v>1800</v>
      </c>
      <c r="O7" s="25">
        <f>M7*2.75%</f>
        <v>49.5</v>
      </c>
      <c r="P7" s="26">
        <v>9700</v>
      </c>
      <c r="Q7" s="26">
        <v>20</v>
      </c>
      <c r="R7" s="24">
        <f>M7-(M7*2.75%)+I7*191+J7*191+K7*182+L7*100-Q7</f>
        <v>1730.5</v>
      </c>
      <c r="S7" s="25">
        <f>M7*0.95%</f>
        <v>17.099999999999998</v>
      </c>
      <c r="T7" s="27">
        <f>S7-Q7</f>
        <v>-2.9000000000000021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6270</v>
      </c>
      <c r="N26" s="24">
        <f t="shared" si="1"/>
        <v>8944</v>
      </c>
      <c r="O26" s="25">
        <f t="shared" si="2"/>
        <v>172.42500000000001</v>
      </c>
      <c r="P26" s="26"/>
      <c r="Q26" s="26">
        <v>81</v>
      </c>
      <c r="R26" s="24">
        <f t="shared" si="3"/>
        <v>8690.5750000000007</v>
      </c>
      <c r="S26" s="25">
        <f t="shared" si="4"/>
        <v>59.564999999999998</v>
      </c>
      <c r="T26" s="27">
        <f t="shared" si="5"/>
        <v>-21.435000000000002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53" t="s">
        <v>38</v>
      </c>
      <c r="B28" s="54"/>
      <c r="C28" s="55"/>
      <c r="D28" s="44">
        <f t="shared" ref="D28" si="6">SUM(D7:D27)</f>
        <v>104149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114839</v>
      </c>
      <c r="N28" s="45">
        <f t="shared" si="7"/>
        <v>127411</v>
      </c>
      <c r="O28" s="46">
        <f t="shared" si="7"/>
        <v>3158.0725000000002</v>
      </c>
      <c r="P28" s="45">
        <f t="shared" si="7"/>
        <v>223592</v>
      </c>
      <c r="Q28" s="45">
        <f t="shared" si="7"/>
        <v>1591</v>
      </c>
      <c r="R28" s="45">
        <f t="shared" si="7"/>
        <v>122661.92749999999</v>
      </c>
      <c r="S28" s="45">
        <f t="shared" si="7"/>
        <v>1090.9704999999999</v>
      </c>
      <c r="T28" s="47">
        <f t="shared" si="7"/>
        <v>-500.02949999999998</v>
      </c>
    </row>
    <row r="29" spans="1:20" ht="15.75" thickBot="1" x14ac:dyDescent="0.3">
      <c r="A29" s="56" t="s">
        <v>39</v>
      </c>
      <c r="B29" s="57"/>
      <c r="C29" s="58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777620</v>
      </c>
      <c r="E4" s="2">
        <f>'9'!E29</f>
        <v>3265</v>
      </c>
      <c r="F4" s="2">
        <f>'9'!F29</f>
        <v>8440</v>
      </c>
      <c r="G4" s="2">
        <f>'9'!G29</f>
        <v>700</v>
      </c>
      <c r="H4" s="2">
        <f>'9'!H29</f>
        <v>19415</v>
      </c>
      <c r="I4" s="2">
        <f>'9'!I29</f>
        <v>1054</v>
      </c>
      <c r="J4" s="2">
        <f>'9'!J29</f>
        <v>439</v>
      </c>
      <c r="K4" s="2">
        <f>'9'!K29</f>
        <v>601</v>
      </c>
      <c r="L4" s="2">
        <f>'9'!L29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777620</v>
      </c>
      <c r="E4" s="2">
        <f>'10'!E29</f>
        <v>3265</v>
      </c>
      <c r="F4" s="2">
        <f>'10'!F29</f>
        <v>8440</v>
      </c>
      <c r="G4" s="2">
        <f>'10'!G29</f>
        <v>700</v>
      </c>
      <c r="H4" s="2">
        <f>'10'!H29</f>
        <v>19415</v>
      </c>
      <c r="I4" s="2">
        <f>'10'!I29</f>
        <v>1054</v>
      </c>
      <c r="J4" s="2">
        <f>'10'!J29</f>
        <v>439</v>
      </c>
      <c r="K4" s="2">
        <f>'10'!K29</f>
        <v>601</v>
      </c>
      <c r="L4" s="2">
        <f>'10'!L29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777620</v>
      </c>
      <c r="E4" s="2">
        <f>'11'!E29</f>
        <v>3265</v>
      </c>
      <c r="F4" s="2">
        <f>'11'!F29</f>
        <v>8440</v>
      </c>
      <c r="G4" s="2">
        <f>'11'!G29</f>
        <v>700</v>
      </c>
      <c r="H4" s="2">
        <f>'11'!H29</f>
        <v>19415</v>
      </c>
      <c r="I4" s="2">
        <f>'11'!I29</f>
        <v>1054</v>
      </c>
      <c r="J4" s="2">
        <f>'11'!J29</f>
        <v>439</v>
      </c>
      <c r="K4" s="2">
        <f>'11'!K29</f>
        <v>601</v>
      </c>
      <c r="L4" s="2">
        <f>'11'!L29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777620</v>
      </c>
      <c r="E4" s="2">
        <f>'12'!E29</f>
        <v>3265</v>
      </c>
      <c r="F4" s="2">
        <f>'12'!F29</f>
        <v>8440</v>
      </c>
      <c r="G4" s="2">
        <f>'12'!G29</f>
        <v>700</v>
      </c>
      <c r="H4" s="2">
        <f>'12'!H29</f>
        <v>19415</v>
      </c>
      <c r="I4" s="2">
        <f>'12'!I29</f>
        <v>1054</v>
      </c>
      <c r="J4" s="2">
        <f>'12'!J29</f>
        <v>439</v>
      </c>
      <c r="K4" s="2">
        <f>'12'!K29</f>
        <v>601</v>
      </c>
      <c r="L4" s="2">
        <f>'12'!L29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777620</v>
      </c>
      <c r="E4" s="2">
        <f>'13'!E29</f>
        <v>3265</v>
      </c>
      <c r="F4" s="2">
        <f>'13'!F29</f>
        <v>8440</v>
      </c>
      <c r="G4" s="2">
        <f>'13'!G29</f>
        <v>700</v>
      </c>
      <c r="H4" s="2">
        <f>'13'!H29</f>
        <v>19415</v>
      </c>
      <c r="I4" s="2">
        <f>'13'!I29</f>
        <v>1054</v>
      </c>
      <c r="J4" s="2">
        <f>'13'!J29</f>
        <v>439</v>
      </c>
      <c r="K4" s="2">
        <f>'13'!K29</f>
        <v>601</v>
      </c>
      <c r="L4" s="2">
        <f>'13'!L29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777620</v>
      </c>
      <c r="E4" s="2">
        <f>'14'!E29</f>
        <v>3265</v>
      </c>
      <c r="F4" s="2">
        <f>'14'!F29</f>
        <v>8440</v>
      </c>
      <c r="G4" s="2">
        <f>'14'!G29</f>
        <v>700</v>
      </c>
      <c r="H4" s="2">
        <f>'14'!H29</f>
        <v>19415</v>
      </c>
      <c r="I4" s="2">
        <f>'14'!I29</f>
        <v>1054</v>
      </c>
      <c r="J4" s="2">
        <f>'14'!J29</f>
        <v>439</v>
      </c>
      <c r="K4" s="2">
        <f>'14'!K29</f>
        <v>601</v>
      </c>
      <c r="L4" s="2">
        <f>'14'!L29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777620</v>
      </c>
      <c r="E4" s="2">
        <f>'15'!E29</f>
        <v>3265</v>
      </c>
      <c r="F4" s="2">
        <f>'15'!F29</f>
        <v>8440</v>
      </c>
      <c r="G4" s="2">
        <f>'15'!G29</f>
        <v>700</v>
      </c>
      <c r="H4" s="2">
        <f>'15'!H29</f>
        <v>19415</v>
      </c>
      <c r="I4" s="2">
        <f>'15'!I29</f>
        <v>1054</v>
      </c>
      <c r="J4" s="2">
        <f>'15'!J29</f>
        <v>439</v>
      </c>
      <c r="K4" s="2">
        <f>'15'!K29</f>
        <v>601</v>
      </c>
      <c r="L4" s="2">
        <f>'15'!L29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777620</v>
      </c>
      <c r="E4" s="2">
        <f>'16'!E29</f>
        <v>3265</v>
      </c>
      <c r="F4" s="2">
        <f>'16'!F29</f>
        <v>8440</v>
      </c>
      <c r="G4" s="2">
        <f>'16'!G29</f>
        <v>700</v>
      </c>
      <c r="H4" s="2">
        <f>'16'!H29</f>
        <v>19415</v>
      </c>
      <c r="I4" s="2">
        <f>'16'!I29</f>
        <v>1054</v>
      </c>
      <c r="J4" s="2">
        <f>'16'!J29</f>
        <v>439</v>
      </c>
      <c r="K4" s="2">
        <f>'16'!K29</f>
        <v>601</v>
      </c>
      <c r="L4" s="2">
        <f>'16'!L29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777620</v>
      </c>
      <c r="E4" s="2">
        <f>'17'!E29</f>
        <v>3265</v>
      </c>
      <c r="F4" s="2">
        <f>'17'!F29</f>
        <v>8440</v>
      </c>
      <c r="G4" s="2">
        <f>'17'!G29</f>
        <v>700</v>
      </c>
      <c r="H4" s="2">
        <f>'17'!H29</f>
        <v>19415</v>
      </c>
      <c r="I4" s="2">
        <f>'17'!I29</f>
        <v>1054</v>
      </c>
      <c r="J4" s="2">
        <f>'17'!J29</f>
        <v>439</v>
      </c>
      <c r="K4" s="2">
        <f>'17'!K29</f>
        <v>601</v>
      </c>
      <c r="L4" s="2">
        <f>'17'!L29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777620</v>
      </c>
      <c r="E4" s="2">
        <f>'18'!E29</f>
        <v>3265</v>
      </c>
      <c r="F4" s="2">
        <f>'18'!F29</f>
        <v>8440</v>
      </c>
      <c r="G4" s="2">
        <f>'18'!G29</f>
        <v>700</v>
      </c>
      <c r="H4" s="2">
        <f>'18'!H29</f>
        <v>19415</v>
      </c>
      <c r="I4" s="2">
        <f>'18'!I29</f>
        <v>1054</v>
      </c>
      <c r="J4" s="2">
        <f>'18'!J29</f>
        <v>439</v>
      </c>
      <c r="K4" s="2">
        <f>'18'!K29</f>
        <v>601</v>
      </c>
      <c r="L4" s="2">
        <f>'18'!L29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21" sqref="R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49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478654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20265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8715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8715</v>
      </c>
      <c r="N18" s="24">
        <f t="shared" si="1"/>
        <v>9670</v>
      </c>
      <c r="O18" s="25">
        <f t="shared" si="2"/>
        <v>239.66249999999999</v>
      </c>
      <c r="P18" s="26"/>
      <c r="Q18" s="26">
        <v>150</v>
      </c>
      <c r="R18" s="24">
        <f t="shared" si="3"/>
        <v>9280.3374999999996</v>
      </c>
      <c r="S18" s="25">
        <f t="shared" si="4"/>
        <v>82.792500000000004</v>
      </c>
      <c r="T18" s="27">
        <f t="shared" si="5"/>
        <v>-67.207499999999996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86964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92044</v>
      </c>
      <c r="N28" s="45">
        <f t="shared" si="7"/>
        <v>97738</v>
      </c>
      <c r="O28" s="46">
        <f t="shared" si="7"/>
        <v>2531.21</v>
      </c>
      <c r="P28" s="45">
        <f t="shared" si="7"/>
        <v>0</v>
      </c>
      <c r="Q28" s="45">
        <f t="shared" si="7"/>
        <v>677</v>
      </c>
      <c r="R28" s="45">
        <f t="shared" si="7"/>
        <v>94529.79</v>
      </c>
      <c r="S28" s="45">
        <f t="shared" si="7"/>
        <v>874.41800000000001</v>
      </c>
      <c r="T28" s="47">
        <f t="shared" si="7"/>
        <v>197.41800000000001</v>
      </c>
    </row>
    <row r="29" spans="1:20" ht="15.75" thickBot="1" x14ac:dyDescent="0.3">
      <c r="A29" s="56" t="s">
        <v>39</v>
      </c>
      <c r="B29" s="57"/>
      <c r="C29" s="58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777620</v>
      </c>
      <c r="E4" s="2">
        <f>'19'!E29</f>
        <v>3265</v>
      </c>
      <c r="F4" s="2">
        <f>'19'!F29</f>
        <v>8440</v>
      </c>
      <c r="G4" s="2">
        <f>'19'!G29</f>
        <v>700</v>
      </c>
      <c r="H4" s="2">
        <f>'19'!H29</f>
        <v>19415</v>
      </c>
      <c r="I4" s="2">
        <f>'19'!I29</f>
        <v>1054</v>
      </c>
      <c r="J4" s="2">
        <f>'19'!J29</f>
        <v>439</v>
      </c>
      <c r="K4" s="2">
        <f>'19'!K29</f>
        <v>601</v>
      </c>
      <c r="L4" s="2">
        <f>'19'!L29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777620</v>
      </c>
      <c r="E4" s="2">
        <f>'20'!E29</f>
        <v>3265</v>
      </c>
      <c r="F4" s="2">
        <f>'20'!F29</f>
        <v>8440</v>
      </c>
      <c r="G4" s="2">
        <f>'20'!G29</f>
        <v>700</v>
      </c>
      <c r="H4" s="2">
        <f>'20'!H29</f>
        <v>19415</v>
      </c>
      <c r="I4" s="2">
        <f>'20'!I29</f>
        <v>1054</v>
      </c>
      <c r="J4" s="2">
        <f>'20'!J29</f>
        <v>439</v>
      </c>
      <c r="K4" s="2">
        <f>'20'!K29</f>
        <v>601</v>
      </c>
      <c r="L4" s="2">
        <f>'20'!L29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777620</v>
      </c>
      <c r="E4" s="2">
        <f>'21'!E29</f>
        <v>3265</v>
      </c>
      <c r="F4" s="2">
        <f>'21'!F29</f>
        <v>8440</v>
      </c>
      <c r="G4" s="2">
        <f>'21'!G29</f>
        <v>700</v>
      </c>
      <c r="H4" s="2">
        <f>'21'!H29</f>
        <v>19415</v>
      </c>
      <c r="I4" s="2">
        <f>'21'!I29</f>
        <v>1054</v>
      </c>
      <c r="J4" s="2">
        <f>'21'!J29</f>
        <v>439</v>
      </c>
      <c r="K4" s="2">
        <f>'21'!K29</f>
        <v>601</v>
      </c>
      <c r="L4" s="2">
        <f>'21'!L29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777620</v>
      </c>
      <c r="E4" s="2">
        <f>'22'!E29</f>
        <v>3265</v>
      </c>
      <c r="F4" s="2">
        <f>'22'!F29</f>
        <v>8440</v>
      </c>
      <c r="G4" s="2">
        <f>'22'!G29</f>
        <v>700</v>
      </c>
      <c r="H4" s="2">
        <f>'22'!H29</f>
        <v>19415</v>
      </c>
      <c r="I4" s="2">
        <f>'22'!I29</f>
        <v>1054</v>
      </c>
      <c r="J4" s="2">
        <f>'22'!J29</f>
        <v>439</v>
      </c>
      <c r="K4" s="2">
        <f>'22'!K29</f>
        <v>601</v>
      </c>
      <c r="L4" s="2">
        <f>'22'!L29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777620</v>
      </c>
      <c r="E4" s="2">
        <f>'23'!E29</f>
        <v>3265</v>
      </c>
      <c r="F4" s="2">
        <f>'23'!F29</f>
        <v>8440</v>
      </c>
      <c r="G4" s="2">
        <f>'23'!G29</f>
        <v>700</v>
      </c>
      <c r="H4" s="2">
        <f>'23'!H29</f>
        <v>19415</v>
      </c>
      <c r="I4" s="2">
        <f>'23'!I29</f>
        <v>1054</v>
      </c>
      <c r="J4" s="2">
        <f>'23'!J29</f>
        <v>439</v>
      </c>
      <c r="K4" s="2">
        <f>'23'!K29</f>
        <v>601</v>
      </c>
      <c r="L4" s="2">
        <f>'23'!L29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777620</v>
      </c>
      <c r="E4" s="2">
        <f>'24'!E29</f>
        <v>3265</v>
      </c>
      <c r="F4" s="2">
        <f>'24'!F29</f>
        <v>8440</v>
      </c>
      <c r="G4" s="2">
        <f>'24'!G29</f>
        <v>700</v>
      </c>
      <c r="H4" s="2">
        <f>'24'!H29</f>
        <v>19415</v>
      </c>
      <c r="I4" s="2">
        <f>'24'!I29</f>
        <v>1054</v>
      </c>
      <c r="J4" s="2">
        <f>'24'!J29</f>
        <v>439</v>
      </c>
      <c r="K4" s="2">
        <f>'24'!K29</f>
        <v>601</v>
      </c>
      <c r="L4" s="2">
        <f>'24'!L29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777620</v>
      </c>
      <c r="E4" s="2">
        <f>'25'!E29</f>
        <v>3265</v>
      </c>
      <c r="F4" s="2">
        <f>'25'!F29</f>
        <v>8440</v>
      </c>
      <c r="G4" s="2">
        <f>'25'!G29</f>
        <v>700</v>
      </c>
      <c r="H4" s="2">
        <f>'25'!H29</f>
        <v>19415</v>
      </c>
      <c r="I4" s="2">
        <f>'25'!I29</f>
        <v>1054</v>
      </c>
      <c r="J4" s="2">
        <f>'25'!J29</f>
        <v>439</v>
      </c>
      <c r="K4" s="2">
        <f>'25'!K29</f>
        <v>601</v>
      </c>
      <c r="L4" s="2">
        <f>'25'!L29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777620</v>
      </c>
      <c r="E4" s="2">
        <f>'26'!E29</f>
        <v>3265</v>
      </c>
      <c r="F4" s="2">
        <f>'26'!F29</f>
        <v>8440</v>
      </c>
      <c r="G4" s="2">
        <f>'26'!G29</f>
        <v>700</v>
      </c>
      <c r="H4" s="2">
        <f>'26'!H29</f>
        <v>19415</v>
      </c>
      <c r="I4" s="2">
        <f>'26'!I29</f>
        <v>1054</v>
      </c>
      <c r="J4" s="2">
        <f>'26'!J29</f>
        <v>439</v>
      </c>
      <c r="K4" s="2">
        <f>'26'!K29</f>
        <v>601</v>
      </c>
      <c r="L4" s="2">
        <f>'26'!L29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777620</v>
      </c>
      <c r="E4" s="2">
        <f>'27'!E29</f>
        <v>3265</v>
      </c>
      <c r="F4" s="2">
        <f>'27'!F29</f>
        <v>8440</v>
      </c>
      <c r="G4" s="2">
        <f>'27'!G29</f>
        <v>700</v>
      </c>
      <c r="H4" s="2">
        <f>'27'!H29</f>
        <v>19415</v>
      </c>
      <c r="I4" s="2">
        <f>'27'!I29</f>
        <v>1054</v>
      </c>
      <c r="J4" s="2">
        <f>'27'!J29</f>
        <v>439</v>
      </c>
      <c r="K4" s="2">
        <f>'27'!K29</f>
        <v>601</v>
      </c>
      <c r="L4" s="2">
        <f>'27'!L29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777620</v>
      </c>
      <c r="E4" s="2">
        <f>'28'!E29</f>
        <v>3265</v>
      </c>
      <c r="F4" s="2">
        <f>'28'!F29</f>
        <v>8440</v>
      </c>
      <c r="G4" s="2">
        <f>'28'!G29</f>
        <v>700</v>
      </c>
      <c r="H4" s="2">
        <f>'28'!H29</f>
        <v>19415</v>
      </c>
      <c r="I4" s="2">
        <f>'28'!I29</f>
        <v>1054</v>
      </c>
      <c r="J4" s="2">
        <f>'28'!J29</f>
        <v>439</v>
      </c>
      <c r="K4" s="2">
        <f>'28'!K29</f>
        <v>601</v>
      </c>
      <c r="L4" s="2">
        <f>'28'!L29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7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703379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19945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777620</v>
      </c>
      <c r="E4" s="2">
        <f>'29'!E29</f>
        <v>3265</v>
      </c>
      <c r="F4" s="2">
        <f>'29'!F29</f>
        <v>8440</v>
      </c>
      <c r="G4" s="2">
        <f>'29'!G29</f>
        <v>700</v>
      </c>
      <c r="H4" s="2">
        <f>'29'!H29</f>
        <v>19415</v>
      </c>
      <c r="I4" s="2">
        <f>'29'!I29</f>
        <v>1054</v>
      </c>
      <c r="J4" s="2">
        <f>'29'!J29</f>
        <v>439</v>
      </c>
      <c r="K4" s="2">
        <f>'29'!K29</f>
        <v>601</v>
      </c>
      <c r="L4" s="2">
        <f>'29'!L29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777620</v>
      </c>
      <c r="E4" s="2">
        <f>'30'!E29</f>
        <v>3265</v>
      </c>
      <c r="F4" s="2">
        <f>'30'!F29</f>
        <v>8440</v>
      </c>
      <c r="G4" s="2">
        <f>'30'!G29</f>
        <v>700</v>
      </c>
      <c r="H4" s="2">
        <f>'30'!H29</f>
        <v>19415</v>
      </c>
      <c r="I4" s="2">
        <f>'30'!I29</f>
        <v>1054</v>
      </c>
      <c r="J4" s="2">
        <f>'30'!J29</f>
        <v>439</v>
      </c>
      <c r="K4" s="2">
        <f>'30'!K29</f>
        <v>601</v>
      </c>
      <c r="L4" s="2">
        <f>'30'!L29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O32" sqref="O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/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20975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779053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2000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12916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12916</v>
      </c>
      <c r="N7" s="24">
        <f>D7+E7*20+F7*10+G7*9+H7*9+I7*191+J7*191+K7*182+L7*100</f>
        <v>14826</v>
      </c>
      <c r="O7" s="25">
        <f>M7*2.75%</f>
        <v>355.19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98</v>
      </c>
      <c r="R7" s="24">
        <f>M7-(M7*2.75%)+I7*191+J7*191+K7*182+L7*100-Q7</f>
        <v>14372.81</v>
      </c>
      <c r="S7" s="25">
        <f>M7*0.95%</f>
        <v>122.702</v>
      </c>
      <c r="T7" s="27">
        <f>S7-Q7</f>
        <v>24.701999999999998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11438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12938</v>
      </c>
      <c r="N8" s="24">
        <f t="shared" ref="N8:N27" si="1">D8+E8*20+F8*10+G8*9+H8*9+I8*191+J8*191+K8*182+L8*100</f>
        <v>12938</v>
      </c>
      <c r="O8" s="25">
        <f t="shared" ref="O8:O27" si="2">M8*2.75%</f>
        <v>355.79500000000002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160</v>
      </c>
      <c r="R8" s="24">
        <f t="shared" ref="R8:R27" si="3">M8-(M8*2.75%)+I8*191+J8*191+K8*182+L8*100-Q8</f>
        <v>12422.205</v>
      </c>
      <c r="S8" s="25">
        <f t="shared" ref="S8:S27" si="4">M8*0.95%</f>
        <v>122.911</v>
      </c>
      <c r="T8" s="27">
        <f t="shared" ref="T8:T27" si="5">S8-Q8</f>
        <v>-37.088999999999999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25665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25665</v>
      </c>
      <c r="N9" s="24">
        <f t="shared" si="1"/>
        <v>25665</v>
      </c>
      <c r="O9" s="25">
        <f t="shared" si="2"/>
        <v>705.78750000000002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278</v>
      </c>
      <c r="R9" s="24">
        <f t="shared" si="3"/>
        <v>24681.212500000001</v>
      </c>
      <c r="S9" s="25">
        <f t="shared" si="4"/>
        <v>243.8175</v>
      </c>
      <c r="T9" s="27">
        <f t="shared" si="5"/>
        <v>-34.182500000000005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9047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9047</v>
      </c>
      <c r="N10" s="24">
        <f t="shared" si="1"/>
        <v>10957</v>
      </c>
      <c r="O10" s="25">
        <f t="shared" si="2"/>
        <v>248.79249999999999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33</v>
      </c>
      <c r="R10" s="24">
        <f t="shared" si="3"/>
        <v>10675.2075</v>
      </c>
      <c r="S10" s="25">
        <f t="shared" si="4"/>
        <v>85.9465</v>
      </c>
      <c r="T10" s="27">
        <f t="shared" si="5"/>
        <v>52.9465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21286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300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14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25986</v>
      </c>
      <c r="N11" s="24">
        <f t="shared" si="1"/>
        <v>29680</v>
      </c>
      <c r="O11" s="25">
        <f t="shared" si="2"/>
        <v>714.61500000000001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176</v>
      </c>
      <c r="R11" s="24">
        <f t="shared" si="3"/>
        <v>28789.384999999998</v>
      </c>
      <c r="S11" s="25">
        <f t="shared" si="4"/>
        <v>246.86699999999999</v>
      </c>
      <c r="T11" s="27">
        <f t="shared" si="5"/>
        <v>70.86699999999999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9128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9128</v>
      </c>
      <c r="N12" s="24">
        <f t="shared" si="1"/>
        <v>9128</v>
      </c>
      <c r="O12" s="25">
        <f t="shared" si="2"/>
        <v>251.02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40</v>
      </c>
      <c r="R12" s="24">
        <f t="shared" si="3"/>
        <v>8836.98</v>
      </c>
      <c r="S12" s="25">
        <f t="shared" si="4"/>
        <v>86.715999999999994</v>
      </c>
      <c r="T12" s="27">
        <f t="shared" si="5"/>
        <v>46.715999999999994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12055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12055</v>
      </c>
      <c r="N13" s="24">
        <f t="shared" si="1"/>
        <v>12055</v>
      </c>
      <c r="O13" s="25">
        <f t="shared" si="2"/>
        <v>331.51249999999999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11723.487499999999</v>
      </c>
      <c r="S13" s="25">
        <f t="shared" si="4"/>
        <v>114.52249999999999</v>
      </c>
      <c r="T13" s="27">
        <f t="shared" si="5"/>
        <v>114.52249999999999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15225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15225</v>
      </c>
      <c r="N14" s="24">
        <f t="shared" si="1"/>
        <v>16135</v>
      </c>
      <c r="O14" s="25">
        <f t="shared" si="2"/>
        <v>418.6875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347</v>
      </c>
      <c r="R14" s="24">
        <f t="shared" si="3"/>
        <v>15369.3125</v>
      </c>
      <c r="S14" s="25">
        <f t="shared" si="4"/>
        <v>144.63749999999999</v>
      </c>
      <c r="T14" s="27">
        <f t="shared" si="5"/>
        <v>-202.36250000000001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53841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60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110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56031</v>
      </c>
      <c r="N15" s="24">
        <f t="shared" si="1"/>
        <v>60042</v>
      </c>
      <c r="O15" s="25">
        <f t="shared" si="2"/>
        <v>1540.8525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459</v>
      </c>
      <c r="R15" s="24">
        <f t="shared" si="3"/>
        <v>58042.147499999999</v>
      </c>
      <c r="S15" s="25">
        <f t="shared" si="4"/>
        <v>532.29449999999997</v>
      </c>
      <c r="T15" s="27">
        <f t="shared" si="5"/>
        <v>73.294499999999971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15609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250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28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20589</v>
      </c>
      <c r="N16" s="24">
        <f t="shared" si="1"/>
        <v>26483</v>
      </c>
      <c r="O16" s="25">
        <f t="shared" si="2"/>
        <v>566.19749999999999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158</v>
      </c>
      <c r="R16" s="24">
        <f t="shared" si="3"/>
        <v>25758.802500000002</v>
      </c>
      <c r="S16" s="25">
        <f t="shared" si="4"/>
        <v>195.59549999999999</v>
      </c>
      <c r="T16" s="27">
        <f t="shared" si="5"/>
        <v>37.595499999999987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13830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13830</v>
      </c>
      <c r="N17" s="24">
        <f t="shared" si="1"/>
        <v>13830</v>
      </c>
      <c r="O17" s="25">
        <f t="shared" si="2"/>
        <v>380.32499999999999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201</v>
      </c>
      <c r="R17" s="24">
        <f t="shared" si="3"/>
        <v>13248.674999999999</v>
      </c>
      <c r="S17" s="25">
        <f t="shared" si="4"/>
        <v>131.38499999999999</v>
      </c>
      <c r="T17" s="27">
        <f t="shared" si="5"/>
        <v>-69.615000000000009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19904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20564</v>
      </c>
      <c r="N18" s="24">
        <f t="shared" si="1"/>
        <v>23339</v>
      </c>
      <c r="O18" s="25">
        <f t="shared" si="2"/>
        <v>565.51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350</v>
      </c>
      <c r="R18" s="24">
        <f t="shared" si="3"/>
        <v>22423.49</v>
      </c>
      <c r="S18" s="25">
        <f t="shared" si="4"/>
        <v>195.358</v>
      </c>
      <c r="T18" s="27">
        <f t="shared" si="5"/>
        <v>-154.642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19458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40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50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140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22018</v>
      </c>
      <c r="N19" s="24">
        <f t="shared" si="1"/>
        <v>22018</v>
      </c>
      <c r="O19" s="25">
        <f t="shared" si="2"/>
        <v>605.495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350</v>
      </c>
      <c r="R19" s="24">
        <f t="shared" si="3"/>
        <v>21062.505000000001</v>
      </c>
      <c r="S19" s="25">
        <f t="shared" si="4"/>
        <v>209.17099999999999</v>
      </c>
      <c r="T19" s="27">
        <f t="shared" si="5"/>
        <v>-140.82900000000001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16254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3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16254</v>
      </c>
      <c r="N20" s="24">
        <f t="shared" si="1"/>
        <v>16827</v>
      </c>
      <c r="O20" s="25">
        <f t="shared" si="2"/>
        <v>446.98500000000001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232</v>
      </c>
      <c r="R20" s="24">
        <f t="shared" si="3"/>
        <v>16148.014999999999</v>
      </c>
      <c r="S20" s="25">
        <f t="shared" si="4"/>
        <v>154.41299999999998</v>
      </c>
      <c r="T20" s="27">
        <f t="shared" si="5"/>
        <v>-77.587000000000018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14045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110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3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15035</v>
      </c>
      <c r="N21" s="24">
        <f t="shared" si="1"/>
        <v>15608</v>
      </c>
      <c r="O21" s="25">
        <f t="shared" si="2"/>
        <v>413.46249999999998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70</v>
      </c>
      <c r="R21" s="24">
        <f t="shared" si="3"/>
        <v>15124.5375</v>
      </c>
      <c r="S21" s="25">
        <f t="shared" si="4"/>
        <v>142.83250000000001</v>
      </c>
      <c r="T21" s="27">
        <f t="shared" si="5"/>
        <v>72.83250000000001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30522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100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220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34502</v>
      </c>
      <c r="N22" s="24">
        <f t="shared" si="1"/>
        <v>41389</v>
      </c>
      <c r="O22" s="25">
        <f t="shared" si="2"/>
        <v>948.80499999999995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300</v>
      </c>
      <c r="R22" s="24">
        <f t="shared" si="3"/>
        <v>40140.195</v>
      </c>
      <c r="S22" s="25">
        <f t="shared" si="4"/>
        <v>327.76900000000001</v>
      </c>
      <c r="T22" s="27">
        <f t="shared" si="5"/>
        <v>27.769000000000005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15044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15044</v>
      </c>
      <c r="N23" s="24">
        <f t="shared" si="1"/>
        <v>15044</v>
      </c>
      <c r="O23" s="25">
        <f t="shared" si="2"/>
        <v>413.71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140</v>
      </c>
      <c r="R23" s="24">
        <f t="shared" si="3"/>
        <v>14490.29</v>
      </c>
      <c r="S23" s="25">
        <f t="shared" si="4"/>
        <v>142.91800000000001</v>
      </c>
      <c r="T23" s="27">
        <f t="shared" si="5"/>
        <v>2.9180000000000064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58609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100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45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59689</v>
      </c>
      <c r="N24" s="24">
        <f t="shared" si="1"/>
        <v>71924</v>
      </c>
      <c r="O24" s="25">
        <f t="shared" si="2"/>
        <v>1641.4475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273</v>
      </c>
      <c r="R24" s="24">
        <f t="shared" si="3"/>
        <v>70009.552499999991</v>
      </c>
      <c r="S24" s="25">
        <f t="shared" si="4"/>
        <v>567.04549999999995</v>
      </c>
      <c r="T24" s="27">
        <f t="shared" si="5"/>
        <v>294.04549999999995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15936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190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250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4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21286</v>
      </c>
      <c r="N25" s="24">
        <f t="shared" si="1"/>
        <v>23924</v>
      </c>
      <c r="O25" s="25">
        <f t="shared" si="2"/>
        <v>585.36500000000001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210</v>
      </c>
      <c r="R25" s="24">
        <f t="shared" si="3"/>
        <v>23128.634999999998</v>
      </c>
      <c r="S25" s="25">
        <f t="shared" si="4"/>
        <v>202.21699999999998</v>
      </c>
      <c r="T25" s="27">
        <f t="shared" si="5"/>
        <v>-7.7830000000000155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22865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60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24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23865</v>
      </c>
      <c r="N26" s="24">
        <f t="shared" si="1"/>
        <v>28449</v>
      </c>
      <c r="O26" s="25">
        <f t="shared" si="2"/>
        <v>656.28750000000002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181</v>
      </c>
      <c r="R26" s="24">
        <f t="shared" si="3"/>
        <v>27611.712500000001</v>
      </c>
      <c r="S26" s="25">
        <f t="shared" si="4"/>
        <v>226.7175</v>
      </c>
      <c r="T26" s="27">
        <f t="shared" si="5"/>
        <v>45.717500000000001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15884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15884</v>
      </c>
      <c r="N27" s="40">
        <f t="shared" si="1"/>
        <v>17603</v>
      </c>
      <c r="O27" s="25">
        <f t="shared" si="2"/>
        <v>436.81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200</v>
      </c>
      <c r="R27" s="24">
        <f t="shared" si="3"/>
        <v>16966.190000000002</v>
      </c>
      <c r="S27" s="42">
        <f t="shared" si="4"/>
        <v>150.898</v>
      </c>
      <c r="T27" s="43">
        <f t="shared" si="5"/>
        <v>-49.102000000000004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428561</v>
      </c>
      <c r="E28" s="45">
        <f t="shared" si="6"/>
        <v>360</v>
      </c>
      <c r="F28" s="45">
        <f t="shared" ref="F28:T28" si="7">SUM(F7:F27)</f>
        <v>460</v>
      </c>
      <c r="G28" s="45">
        <f t="shared" si="7"/>
        <v>350</v>
      </c>
      <c r="H28" s="45">
        <f t="shared" si="7"/>
        <v>1560</v>
      </c>
      <c r="I28" s="45">
        <f t="shared" si="7"/>
        <v>189</v>
      </c>
      <c r="J28" s="45">
        <f t="shared" si="7"/>
        <v>2</v>
      </c>
      <c r="K28" s="45">
        <f t="shared" si="7"/>
        <v>76</v>
      </c>
      <c r="L28" s="45">
        <f t="shared" si="7"/>
        <v>0</v>
      </c>
      <c r="M28" s="45">
        <f t="shared" si="7"/>
        <v>457551</v>
      </c>
      <c r="N28" s="45">
        <f t="shared" si="7"/>
        <v>507864</v>
      </c>
      <c r="O28" s="46">
        <f t="shared" si="7"/>
        <v>12582.652499999998</v>
      </c>
      <c r="P28" s="45">
        <f t="shared" si="7"/>
        <v>0</v>
      </c>
      <c r="Q28" s="45">
        <f t="shared" si="7"/>
        <v>4256</v>
      </c>
      <c r="R28" s="45">
        <f t="shared" si="7"/>
        <v>491025.34749999997</v>
      </c>
      <c r="S28" s="45">
        <f t="shared" si="7"/>
        <v>4346.7344999999996</v>
      </c>
      <c r="T28" s="47">
        <f t="shared" si="7"/>
        <v>90.734499999999827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777620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19415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777620</v>
      </c>
      <c r="E4" s="2">
        <f>'4'!E29</f>
        <v>3265</v>
      </c>
      <c r="F4" s="2">
        <f>'4'!F29</f>
        <v>8440</v>
      </c>
      <c r="G4" s="2">
        <f>'4'!G29</f>
        <v>700</v>
      </c>
      <c r="H4" s="2">
        <f>'4'!H29</f>
        <v>19415</v>
      </c>
      <c r="I4" s="2">
        <f>'4'!I29</f>
        <v>1054</v>
      </c>
      <c r="J4" s="2">
        <f>'4'!J29</f>
        <v>439</v>
      </c>
      <c r="K4" s="2">
        <f>'4'!K29</f>
        <v>601</v>
      </c>
      <c r="L4" s="2">
        <f>'4'!L29</f>
        <v>0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9" sqref="G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777620</v>
      </c>
      <c r="E4" s="2">
        <f>'5'!E29</f>
        <v>3265</v>
      </c>
      <c r="F4" s="2">
        <f>'5'!F29</f>
        <v>8440</v>
      </c>
      <c r="G4" s="2">
        <f>'5'!G29</f>
        <v>700</v>
      </c>
      <c r="H4" s="2">
        <f>'5'!H29</f>
        <v>19415</v>
      </c>
      <c r="I4" s="2">
        <f>'5'!I29</f>
        <v>1054</v>
      </c>
      <c r="J4" s="2">
        <f>'5'!J29</f>
        <v>439</v>
      </c>
      <c r="K4" s="2">
        <f>'5'!K29</f>
        <v>601</v>
      </c>
      <c r="L4" s="2">
        <f>'5'!L29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777620</v>
      </c>
      <c r="E4" s="2">
        <f>'6'!E29</f>
        <v>3265</v>
      </c>
      <c r="F4" s="2">
        <f>'6'!F29</f>
        <v>8440</v>
      </c>
      <c r="G4" s="2">
        <f>'6'!G29</f>
        <v>700</v>
      </c>
      <c r="H4" s="2">
        <f>'6'!H29</f>
        <v>19415</v>
      </c>
      <c r="I4" s="2">
        <f>'6'!I29</f>
        <v>1054</v>
      </c>
      <c r="J4" s="2">
        <f>'6'!J29</f>
        <v>439</v>
      </c>
      <c r="K4" s="2">
        <f>'6'!K29</f>
        <v>601</v>
      </c>
      <c r="L4" s="2">
        <f>'6'!L29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777620</v>
      </c>
      <c r="E4" s="2">
        <f>'7'!E29</f>
        <v>3265</v>
      </c>
      <c r="F4" s="2">
        <f>'7'!F29</f>
        <v>8440</v>
      </c>
      <c r="G4" s="2">
        <f>'7'!G29</f>
        <v>700</v>
      </c>
      <c r="H4" s="2">
        <f>'7'!H29</f>
        <v>19415</v>
      </c>
      <c r="I4" s="2">
        <f>'7'!I29</f>
        <v>1054</v>
      </c>
      <c r="J4" s="2">
        <f>'7'!J29</f>
        <v>439</v>
      </c>
      <c r="K4" s="2">
        <f>'7'!K29</f>
        <v>601</v>
      </c>
      <c r="L4" s="2">
        <f>'7'!L29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777620</v>
      </c>
      <c r="E4" s="2">
        <f>'8'!E29</f>
        <v>3265</v>
      </c>
      <c r="F4" s="2">
        <f>'8'!F29</f>
        <v>8440</v>
      </c>
      <c r="G4" s="2">
        <f>'8'!G29</f>
        <v>700</v>
      </c>
      <c r="H4" s="2">
        <f>'8'!H29</f>
        <v>19415</v>
      </c>
      <c r="I4" s="2">
        <f>'8'!I29</f>
        <v>1054</v>
      </c>
      <c r="J4" s="2">
        <f>'8'!J29</f>
        <v>439</v>
      </c>
      <c r="K4" s="2">
        <f>'8'!K29</f>
        <v>601</v>
      </c>
      <c r="L4" s="2">
        <f>'8'!L29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2021-08-07T05:35:55Z</dcterms:modified>
</cp:coreProperties>
</file>