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15" i="5" l="1"/>
  <c r="D9" i="34" l="1"/>
  <c r="D19" i="34"/>
  <c r="D20" i="34"/>
  <c r="D23" i="34"/>
  <c r="D3" i="34"/>
  <c r="C9" i="34"/>
  <c r="C19" i="34"/>
  <c r="C20" i="34"/>
  <c r="C23" i="34"/>
  <c r="C3" i="34"/>
  <c r="B24" i="34"/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C15" i="34" s="1"/>
  <c r="D15" i="34" s="1"/>
  <c r="I19" i="33"/>
  <c r="J19" i="33"/>
  <c r="K19" i="33"/>
  <c r="L19" i="33"/>
  <c r="E18" i="33"/>
  <c r="F18" i="33"/>
  <c r="G18" i="33"/>
  <c r="H18" i="33"/>
  <c r="C14" i="34" s="1"/>
  <c r="D14" i="34" s="1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J28" i="33" s="1"/>
  <c r="K15" i="33"/>
  <c r="L15" i="33"/>
  <c r="E14" i="33"/>
  <c r="F14" i="33"/>
  <c r="G14" i="33"/>
  <c r="H14" i="33"/>
  <c r="C10" i="34" s="1"/>
  <c r="D10" i="34" s="1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C21" i="34" l="1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M9" i="33"/>
  <c r="S9" i="33" s="1"/>
  <c r="T9" i="33" s="1"/>
  <c r="D5" i="34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9" i="33"/>
  <c r="R21" i="33"/>
  <c r="R23" i="33"/>
  <c r="R27" i="33"/>
  <c r="O9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<sst xmlns="http://schemas.openxmlformats.org/spreadsheetml/2006/main" count="1519" uniqueCount="59">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</sst>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E12" sqref="E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62" t="s">
        <v>38</v>
      </c>
      <c r="B28" s="63"/>
      <c r="C28" s="64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689568</v>
      </c>
      <c r="E4" s="2">
        <f>'9'!E29</f>
        <v>2945</v>
      </c>
      <c r="F4" s="2">
        <f>'9'!F29</f>
        <v>7620</v>
      </c>
      <c r="G4" s="2">
        <f>'9'!G29</f>
        <v>530</v>
      </c>
      <c r="H4" s="2">
        <f>'9'!H29</f>
        <v>17155</v>
      </c>
      <c r="I4" s="2">
        <f>'9'!I29</f>
        <v>895</v>
      </c>
      <c r="J4" s="2">
        <f>'9'!J29</f>
        <v>438</v>
      </c>
      <c r="K4" s="2">
        <f>'9'!K29</f>
        <v>493</v>
      </c>
      <c r="L4" s="2">
        <f>'9'!L29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689568</v>
      </c>
      <c r="E4" s="2">
        <f>'10'!E29</f>
        <v>2945</v>
      </c>
      <c r="F4" s="2">
        <f>'10'!F29</f>
        <v>7620</v>
      </c>
      <c r="G4" s="2">
        <f>'10'!G29</f>
        <v>530</v>
      </c>
      <c r="H4" s="2">
        <f>'10'!H29</f>
        <v>17155</v>
      </c>
      <c r="I4" s="2">
        <f>'10'!I29</f>
        <v>895</v>
      </c>
      <c r="J4" s="2">
        <f>'10'!J29</f>
        <v>438</v>
      </c>
      <c r="K4" s="2">
        <f>'10'!K29</f>
        <v>493</v>
      </c>
      <c r="L4" s="2">
        <f>'10'!L29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689568</v>
      </c>
      <c r="E4" s="2">
        <f>'11'!E29</f>
        <v>2945</v>
      </c>
      <c r="F4" s="2">
        <f>'11'!F29</f>
        <v>7620</v>
      </c>
      <c r="G4" s="2">
        <f>'11'!G29</f>
        <v>530</v>
      </c>
      <c r="H4" s="2">
        <f>'11'!H29</f>
        <v>17155</v>
      </c>
      <c r="I4" s="2">
        <f>'11'!I29</f>
        <v>895</v>
      </c>
      <c r="J4" s="2">
        <f>'11'!J29</f>
        <v>438</v>
      </c>
      <c r="K4" s="2">
        <f>'11'!K29</f>
        <v>493</v>
      </c>
      <c r="L4" s="2">
        <f>'11'!L29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689568</v>
      </c>
      <c r="E4" s="2">
        <f>'12'!E29</f>
        <v>2945</v>
      </c>
      <c r="F4" s="2">
        <f>'12'!F29</f>
        <v>7620</v>
      </c>
      <c r="G4" s="2">
        <f>'12'!G29</f>
        <v>530</v>
      </c>
      <c r="H4" s="2">
        <f>'12'!H29</f>
        <v>17155</v>
      </c>
      <c r="I4" s="2">
        <f>'12'!I29</f>
        <v>895</v>
      </c>
      <c r="J4" s="2">
        <f>'12'!J29</f>
        <v>438</v>
      </c>
      <c r="K4" s="2">
        <f>'12'!K29</f>
        <v>493</v>
      </c>
      <c r="L4" s="2">
        <f>'12'!L29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689568</v>
      </c>
      <c r="E4" s="2">
        <f>'13'!E29</f>
        <v>2945</v>
      </c>
      <c r="F4" s="2">
        <f>'13'!F29</f>
        <v>7620</v>
      </c>
      <c r="G4" s="2">
        <f>'13'!G29</f>
        <v>530</v>
      </c>
      <c r="H4" s="2">
        <f>'13'!H29</f>
        <v>17155</v>
      </c>
      <c r="I4" s="2">
        <f>'13'!I29</f>
        <v>895</v>
      </c>
      <c r="J4" s="2">
        <f>'13'!J29</f>
        <v>438</v>
      </c>
      <c r="K4" s="2">
        <f>'13'!K29</f>
        <v>493</v>
      </c>
      <c r="L4" s="2">
        <f>'13'!L29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689568</v>
      </c>
      <c r="E4" s="2">
        <f>'14'!E29</f>
        <v>2945</v>
      </c>
      <c r="F4" s="2">
        <f>'14'!F29</f>
        <v>7620</v>
      </c>
      <c r="G4" s="2">
        <f>'14'!G29</f>
        <v>530</v>
      </c>
      <c r="H4" s="2">
        <f>'14'!H29</f>
        <v>17155</v>
      </c>
      <c r="I4" s="2">
        <f>'14'!I29</f>
        <v>895</v>
      </c>
      <c r="J4" s="2">
        <f>'14'!J29</f>
        <v>438</v>
      </c>
      <c r="K4" s="2">
        <f>'14'!K29</f>
        <v>493</v>
      </c>
      <c r="L4" s="2">
        <f>'14'!L29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689568</v>
      </c>
      <c r="E4" s="2">
        <f>'15'!E29</f>
        <v>2945</v>
      </c>
      <c r="F4" s="2">
        <f>'15'!F29</f>
        <v>7620</v>
      </c>
      <c r="G4" s="2">
        <f>'15'!G29</f>
        <v>530</v>
      </c>
      <c r="H4" s="2">
        <f>'15'!H29</f>
        <v>17155</v>
      </c>
      <c r="I4" s="2">
        <f>'15'!I29</f>
        <v>895</v>
      </c>
      <c r="J4" s="2">
        <f>'15'!J29</f>
        <v>438</v>
      </c>
      <c r="K4" s="2">
        <f>'15'!K29</f>
        <v>493</v>
      </c>
      <c r="L4" s="2">
        <f>'15'!L29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689568</v>
      </c>
      <c r="E4" s="2">
        <f>'16'!E29</f>
        <v>2945</v>
      </c>
      <c r="F4" s="2">
        <f>'16'!F29</f>
        <v>7620</v>
      </c>
      <c r="G4" s="2">
        <f>'16'!G29</f>
        <v>530</v>
      </c>
      <c r="H4" s="2">
        <f>'16'!H29</f>
        <v>17155</v>
      </c>
      <c r="I4" s="2">
        <f>'16'!I29</f>
        <v>895</v>
      </c>
      <c r="J4" s="2">
        <f>'16'!J29</f>
        <v>438</v>
      </c>
      <c r="K4" s="2">
        <f>'16'!K29</f>
        <v>493</v>
      </c>
      <c r="L4" s="2">
        <f>'16'!L29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689568</v>
      </c>
      <c r="E4" s="2">
        <f>'17'!E29</f>
        <v>2945</v>
      </c>
      <c r="F4" s="2">
        <f>'17'!F29</f>
        <v>7620</v>
      </c>
      <c r="G4" s="2">
        <f>'17'!G29</f>
        <v>530</v>
      </c>
      <c r="H4" s="2">
        <f>'17'!H29</f>
        <v>17155</v>
      </c>
      <c r="I4" s="2">
        <f>'17'!I29</f>
        <v>895</v>
      </c>
      <c r="J4" s="2">
        <f>'17'!J29</f>
        <v>438</v>
      </c>
      <c r="K4" s="2">
        <f>'17'!K29</f>
        <v>493</v>
      </c>
      <c r="L4" s="2">
        <f>'17'!L29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689568</v>
      </c>
      <c r="E4" s="2">
        <f>'18'!E29</f>
        <v>2945</v>
      </c>
      <c r="F4" s="2">
        <f>'18'!F29</f>
        <v>7620</v>
      </c>
      <c r="G4" s="2">
        <f>'18'!G29</f>
        <v>530</v>
      </c>
      <c r="H4" s="2">
        <f>'18'!H29</f>
        <v>17155</v>
      </c>
      <c r="I4" s="2">
        <f>'18'!I29</f>
        <v>895</v>
      </c>
      <c r="J4" s="2">
        <f>'18'!J29</f>
        <v>438</v>
      </c>
      <c r="K4" s="2">
        <f>'18'!K29</f>
        <v>493</v>
      </c>
      <c r="L4" s="2">
        <f>'18'!L29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65" t="s">
        <v>39</v>
      </c>
      <c r="B29" s="66"/>
      <c r="C29" s="67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689568</v>
      </c>
      <c r="E4" s="2">
        <f>'19'!E29</f>
        <v>2945</v>
      </c>
      <c r="F4" s="2">
        <f>'19'!F29</f>
        <v>7620</v>
      </c>
      <c r="G4" s="2">
        <f>'19'!G29</f>
        <v>530</v>
      </c>
      <c r="H4" s="2">
        <f>'19'!H29</f>
        <v>17155</v>
      </c>
      <c r="I4" s="2">
        <f>'19'!I29</f>
        <v>895</v>
      </c>
      <c r="J4" s="2">
        <f>'19'!J29</f>
        <v>438</v>
      </c>
      <c r="K4" s="2">
        <f>'19'!K29</f>
        <v>493</v>
      </c>
      <c r="L4" s="2">
        <f>'19'!L29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689568</v>
      </c>
      <c r="E4" s="2">
        <f>'20'!E29</f>
        <v>2945</v>
      </c>
      <c r="F4" s="2">
        <f>'20'!F29</f>
        <v>7620</v>
      </c>
      <c r="G4" s="2">
        <f>'20'!G29</f>
        <v>530</v>
      </c>
      <c r="H4" s="2">
        <f>'20'!H29</f>
        <v>17155</v>
      </c>
      <c r="I4" s="2">
        <f>'20'!I29</f>
        <v>895</v>
      </c>
      <c r="J4" s="2">
        <f>'20'!J29</f>
        <v>438</v>
      </c>
      <c r="K4" s="2">
        <f>'20'!K29</f>
        <v>493</v>
      </c>
      <c r="L4" s="2">
        <f>'20'!L29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689568</v>
      </c>
      <c r="E4" s="2">
        <f>'21'!E29</f>
        <v>2945</v>
      </c>
      <c r="F4" s="2">
        <f>'21'!F29</f>
        <v>7620</v>
      </c>
      <c r="G4" s="2">
        <f>'21'!G29</f>
        <v>530</v>
      </c>
      <c r="H4" s="2">
        <f>'21'!H29</f>
        <v>17155</v>
      </c>
      <c r="I4" s="2">
        <f>'21'!I29</f>
        <v>895</v>
      </c>
      <c r="J4" s="2">
        <f>'21'!J29</f>
        <v>438</v>
      </c>
      <c r="K4" s="2">
        <f>'21'!K29</f>
        <v>493</v>
      </c>
      <c r="L4" s="2">
        <f>'21'!L29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689568</v>
      </c>
      <c r="E4" s="2">
        <f>'22'!E29</f>
        <v>2945</v>
      </c>
      <c r="F4" s="2">
        <f>'22'!F29</f>
        <v>7620</v>
      </c>
      <c r="G4" s="2">
        <f>'22'!G29</f>
        <v>530</v>
      </c>
      <c r="H4" s="2">
        <f>'22'!H29</f>
        <v>17155</v>
      </c>
      <c r="I4" s="2">
        <f>'22'!I29</f>
        <v>895</v>
      </c>
      <c r="J4" s="2">
        <f>'22'!J29</f>
        <v>438</v>
      </c>
      <c r="K4" s="2">
        <f>'22'!K29</f>
        <v>493</v>
      </c>
      <c r="L4" s="2">
        <f>'22'!L29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689568</v>
      </c>
      <c r="E4" s="2">
        <f>'23'!E29</f>
        <v>2945</v>
      </c>
      <c r="F4" s="2">
        <f>'23'!F29</f>
        <v>7620</v>
      </c>
      <c r="G4" s="2">
        <f>'23'!G29</f>
        <v>530</v>
      </c>
      <c r="H4" s="2">
        <f>'23'!H29</f>
        <v>17155</v>
      </c>
      <c r="I4" s="2">
        <f>'23'!I29</f>
        <v>895</v>
      </c>
      <c r="J4" s="2">
        <f>'23'!J29</f>
        <v>438</v>
      </c>
      <c r="K4" s="2">
        <f>'23'!K29</f>
        <v>493</v>
      </c>
      <c r="L4" s="2">
        <f>'23'!L29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689568</v>
      </c>
      <c r="E4" s="2">
        <f>'24'!E29</f>
        <v>2945</v>
      </c>
      <c r="F4" s="2">
        <f>'24'!F29</f>
        <v>7620</v>
      </c>
      <c r="G4" s="2">
        <f>'24'!G29</f>
        <v>530</v>
      </c>
      <c r="H4" s="2">
        <f>'24'!H29</f>
        <v>17155</v>
      </c>
      <c r="I4" s="2">
        <f>'24'!I29</f>
        <v>895</v>
      </c>
      <c r="J4" s="2">
        <f>'24'!J29</f>
        <v>438</v>
      </c>
      <c r="K4" s="2">
        <f>'24'!K29</f>
        <v>493</v>
      </c>
      <c r="L4" s="2">
        <f>'24'!L29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689568</v>
      </c>
      <c r="E4" s="2">
        <f>'25'!E29</f>
        <v>2945</v>
      </c>
      <c r="F4" s="2">
        <f>'25'!F29</f>
        <v>7620</v>
      </c>
      <c r="G4" s="2">
        <f>'25'!G29</f>
        <v>530</v>
      </c>
      <c r="H4" s="2">
        <f>'25'!H29</f>
        <v>17155</v>
      </c>
      <c r="I4" s="2">
        <f>'25'!I29</f>
        <v>895</v>
      </c>
      <c r="J4" s="2">
        <f>'25'!J29</f>
        <v>438</v>
      </c>
      <c r="K4" s="2">
        <f>'25'!K29</f>
        <v>493</v>
      </c>
      <c r="L4" s="2">
        <f>'25'!L29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689568</v>
      </c>
      <c r="E4" s="2">
        <f>'26'!E29</f>
        <v>2945</v>
      </c>
      <c r="F4" s="2">
        <f>'26'!F29</f>
        <v>7620</v>
      </c>
      <c r="G4" s="2">
        <f>'26'!G29</f>
        <v>530</v>
      </c>
      <c r="H4" s="2">
        <f>'26'!H29</f>
        <v>17155</v>
      </c>
      <c r="I4" s="2">
        <f>'26'!I29</f>
        <v>895</v>
      </c>
      <c r="J4" s="2">
        <f>'26'!J29</f>
        <v>438</v>
      </c>
      <c r="K4" s="2">
        <f>'26'!K29</f>
        <v>493</v>
      </c>
      <c r="L4" s="2">
        <f>'26'!L29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689568</v>
      </c>
      <c r="E4" s="2">
        <f>'27'!E29</f>
        <v>2945</v>
      </c>
      <c r="F4" s="2">
        <f>'27'!F29</f>
        <v>7620</v>
      </c>
      <c r="G4" s="2">
        <f>'27'!G29</f>
        <v>530</v>
      </c>
      <c r="H4" s="2">
        <f>'27'!H29</f>
        <v>17155</v>
      </c>
      <c r="I4" s="2">
        <f>'27'!I29</f>
        <v>895</v>
      </c>
      <c r="J4" s="2">
        <f>'27'!J29</f>
        <v>438</v>
      </c>
      <c r="K4" s="2">
        <f>'27'!K29</f>
        <v>493</v>
      </c>
      <c r="L4" s="2">
        <f>'27'!L29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689568</v>
      </c>
      <c r="E4" s="2">
        <f>'28'!E29</f>
        <v>2945</v>
      </c>
      <c r="F4" s="2">
        <f>'28'!F29</f>
        <v>7620</v>
      </c>
      <c r="G4" s="2">
        <f>'28'!G29</f>
        <v>530</v>
      </c>
      <c r="H4" s="2">
        <f>'28'!H29</f>
        <v>17155</v>
      </c>
      <c r="I4" s="2">
        <f>'28'!I29</f>
        <v>895</v>
      </c>
      <c r="J4" s="2">
        <f>'28'!J29</f>
        <v>438</v>
      </c>
      <c r="K4" s="2">
        <f>'28'!K29</f>
        <v>493</v>
      </c>
      <c r="L4" s="2">
        <f>'28'!L29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703379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65" t="s">
        <v>39</v>
      </c>
      <c r="B29" s="66"/>
      <c r="C29" s="67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689568</v>
      </c>
      <c r="E4" s="2">
        <f>'29'!E29</f>
        <v>2945</v>
      </c>
      <c r="F4" s="2">
        <f>'29'!F29</f>
        <v>7620</v>
      </c>
      <c r="G4" s="2">
        <f>'29'!G29</f>
        <v>530</v>
      </c>
      <c r="H4" s="2">
        <f>'29'!H29</f>
        <v>17155</v>
      </c>
      <c r="I4" s="2">
        <f>'29'!I29</f>
        <v>895</v>
      </c>
      <c r="J4" s="2">
        <f>'29'!J29</f>
        <v>438</v>
      </c>
      <c r="K4" s="2">
        <f>'29'!K29</f>
        <v>493</v>
      </c>
      <c r="L4" s="2">
        <f>'29'!L29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689568</v>
      </c>
      <c r="E4" s="2">
        <f>'30'!E29</f>
        <v>2945</v>
      </c>
      <c r="F4" s="2">
        <f>'30'!F29</f>
        <v>7620</v>
      </c>
      <c r="G4" s="2">
        <f>'30'!G29</f>
        <v>530</v>
      </c>
      <c r="H4" s="2">
        <f>'30'!H29</f>
        <v>17155</v>
      </c>
      <c r="I4" s="2">
        <f>'30'!I29</f>
        <v>895</v>
      </c>
      <c r="J4" s="2">
        <f>'30'!J29</f>
        <v>438</v>
      </c>
      <c r="K4" s="2">
        <f>'30'!K29</f>
        <v>493</v>
      </c>
      <c r="L4" s="2">
        <f>'30'!L29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1090741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30122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30122</v>
      </c>
      <c r="N7" s="24">
        <f>D7+E7*20+F7*10+G7*9+H7*9+I7*191+J7*191+K7*182+L7*100</f>
        <v>32032</v>
      </c>
      <c r="O7" s="25">
        <f>M7*2.75%</f>
        <v>828.35500000000002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275</v>
      </c>
      <c r="R7" s="24">
        <f>M7-(M7*2.75%)+I7*191+J7*191+K7*182+L7*100-Q7</f>
        <v>30928.645</v>
      </c>
      <c r="S7" s="25">
        <f>M7*0.95%</f>
        <v>286.15899999999999</v>
      </c>
      <c r="T7" s="27">
        <f>S7-Q7</f>
        <v>11.158999999999992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20645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23965</v>
      </c>
      <c r="N8" s="24">
        <f t="shared" ref="N8:N27" si="1">D8+E8*20+F8*10+G8*9+H8*9+I8*191+J8*191+K8*182+L8*100</f>
        <v>23965</v>
      </c>
      <c r="O8" s="25">
        <f t="shared" ref="O8:O27" si="2">M8*2.75%</f>
        <v>659.03750000000002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290</v>
      </c>
      <c r="R8" s="24">
        <f t="shared" ref="R8:R27" si="3">M8-(M8*2.75%)+I8*191+J8*191+K8*182+L8*100-Q8</f>
        <v>23015.962500000001</v>
      </c>
      <c r="S8" s="25">
        <f t="shared" ref="S8:S27" si="4">M8*0.95%</f>
        <v>227.66749999999999</v>
      </c>
      <c r="T8" s="27">
        <f t="shared" ref="T8:T27" si="5">S8-Q8</f>
        <v>-62.33250000000001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59640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68120</v>
      </c>
      <c r="N9" s="24">
        <f t="shared" si="1"/>
        <v>72569</v>
      </c>
      <c r="O9" s="25">
        <f t="shared" si="2"/>
        <v>1873.3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573</v>
      </c>
      <c r="R9" s="24">
        <f t="shared" si="3"/>
        <v>70122.7</v>
      </c>
      <c r="S9" s="25">
        <f t="shared" si="4"/>
        <v>647.14</v>
      </c>
      <c r="T9" s="27">
        <f t="shared" si="5"/>
        <v>74.139999999999986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18034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20434</v>
      </c>
      <c r="N10" s="24">
        <f t="shared" si="1"/>
        <v>22917</v>
      </c>
      <c r="O10" s="25">
        <f t="shared" si="2"/>
        <v>561.93500000000006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78</v>
      </c>
      <c r="R10" s="24">
        <f t="shared" si="3"/>
        <v>22277.064999999999</v>
      </c>
      <c r="S10" s="25">
        <f t="shared" si="4"/>
        <v>194.12299999999999</v>
      </c>
      <c r="T10" s="27">
        <f t="shared" si="5"/>
        <v>116.12299999999999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41490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130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600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50490</v>
      </c>
      <c r="N11" s="24">
        <f t="shared" si="1"/>
        <v>56914</v>
      </c>
      <c r="O11" s="25">
        <f t="shared" si="2"/>
        <v>1388.4749999999999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250</v>
      </c>
      <c r="R11" s="24">
        <f t="shared" si="3"/>
        <v>55275.525000000001</v>
      </c>
      <c r="S11" s="25">
        <f t="shared" si="4"/>
        <v>479.65499999999997</v>
      </c>
      <c r="T11" s="27">
        <f t="shared" si="5"/>
        <v>229.65499999999997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18153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19053</v>
      </c>
      <c r="N12" s="24">
        <f t="shared" si="1"/>
        <v>19963</v>
      </c>
      <c r="O12" s="25">
        <f t="shared" si="2"/>
        <v>523.95749999999998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101</v>
      </c>
      <c r="R12" s="24">
        <f t="shared" si="3"/>
        <v>19338.0425</v>
      </c>
      <c r="S12" s="25">
        <f t="shared" si="4"/>
        <v>181.0035</v>
      </c>
      <c r="T12" s="27">
        <f t="shared" si="5"/>
        <v>80.003500000000003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23194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23194</v>
      </c>
      <c r="N13" s="24">
        <f t="shared" si="1"/>
        <v>23194</v>
      </c>
      <c r="O13" s="25">
        <f t="shared" si="2"/>
        <v>637.83500000000004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</v>
      </c>
      <c r="R13" s="24">
        <f t="shared" si="3"/>
        <v>22544.165000000001</v>
      </c>
      <c r="S13" s="25">
        <f t="shared" si="4"/>
        <v>220.34299999999999</v>
      </c>
      <c r="T13" s="27">
        <f t="shared" si="5"/>
        <v>208.34299999999999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30321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31221</v>
      </c>
      <c r="N14" s="24">
        <f t="shared" si="1"/>
        <v>32131</v>
      </c>
      <c r="O14" s="25">
        <f t="shared" si="2"/>
        <v>858.57749999999999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674</v>
      </c>
      <c r="R14" s="24">
        <f t="shared" si="3"/>
        <v>30598.422500000001</v>
      </c>
      <c r="S14" s="25">
        <f t="shared" si="4"/>
        <v>296.59949999999998</v>
      </c>
      <c r="T14" s="27">
        <f t="shared" si="5"/>
        <v>-377.40050000000002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92824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96084</v>
      </c>
      <c r="N15" s="24">
        <f t="shared" si="1"/>
        <v>103115</v>
      </c>
      <c r="O15" s="25">
        <f t="shared" si="2"/>
        <v>2642.31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746</v>
      </c>
      <c r="R15" s="24">
        <f t="shared" si="3"/>
        <v>99726.69</v>
      </c>
      <c r="S15" s="25">
        <f t="shared" si="4"/>
        <v>912.798</v>
      </c>
      <c r="T15" s="27">
        <f t="shared" si="5"/>
        <v>166.798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33909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41969</v>
      </c>
      <c r="N16" s="24">
        <f t="shared" si="1"/>
        <v>52649</v>
      </c>
      <c r="O16" s="25">
        <f t="shared" si="2"/>
        <v>1154.1475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390</v>
      </c>
      <c r="R16" s="24">
        <f t="shared" si="3"/>
        <v>51104.852500000001</v>
      </c>
      <c r="S16" s="25">
        <f t="shared" si="4"/>
        <v>398.70549999999997</v>
      </c>
      <c r="T16" s="27">
        <f t="shared" si="5"/>
        <v>8.7054999999999723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36095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41445</v>
      </c>
      <c r="N17" s="24">
        <f t="shared" si="1"/>
        <v>48995</v>
      </c>
      <c r="O17" s="25">
        <f t="shared" si="2"/>
        <v>1139.7375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401</v>
      </c>
      <c r="R17" s="24">
        <f t="shared" si="3"/>
        <v>47454.262499999997</v>
      </c>
      <c r="S17" s="25">
        <f t="shared" si="4"/>
        <v>393.72749999999996</v>
      </c>
      <c r="T17" s="27">
        <f t="shared" si="5"/>
        <v>-7.2725000000000364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35963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37613</v>
      </c>
      <c r="N18" s="24">
        <f t="shared" si="1"/>
        <v>40579</v>
      </c>
      <c r="O18" s="25">
        <f t="shared" si="2"/>
        <v>1034.3575000000001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600</v>
      </c>
      <c r="R18" s="24">
        <f t="shared" si="3"/>
        <v>38944.642500000002</v>
      </c>
      <c r="S18" s="25">
        <f t="shared" si="4"/>
        <v>357.32349999999997</v>
      </c>
      <c r="T18" s="27">
        <f t="shared" si="5"/>
        <v>-242.67650000000003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36839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40119</v>
      </c>
      <c r="N19" s="24">
        <f t="shared" si="1"/>
        <v>45759</v>
      </c>
      <c r="O19" s="25">
        <f t="shared" si="2"/>
        <v>1103.2725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540</v>
      </c>
      <c r="R19" s="24">
        <f t="shared" si="3"/>
        <v>44115.727500000001</v>
      </c>
      <c r="S19" s="25">
        <f t="shared" si="4"/>
        <v>381.13049999999998</v>
      </c>
      <c r="T19" s="27">
        <f t="shared" si="5"/>
        <v>-158.86950000000002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28589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29059</v>
      </c>
      <c r="N20" s="24">
        <f t="shared" si="1"/>
        <v>30542</v>
      </c>
      <c r="O20" s="25">
        <f t="shared" si="2"/>
        <v>799.12250000000006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472</v>
      </c>
      <c r="R20" s="24">
        <f t="shared" si="3"/>
        <v>29270.877499999999</v>
      </c>
      <c r="S20" s="25">
        <f t="shared" si="4"/>
        <v>276.06049999999999</v>
      </c>
      <c r="T20" s="27">
        <f t="shared" si="5"/>
        <v>-195.93950000000001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24237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26127</v>
      </c>
      <c r="N21" s="24">
        <f t="shared" si="1"/>
        <v>29756</v>
      </c>
      <c r="O21" s="25">
        <f t="shared" si="2"/>
        <v>718.49249999999995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110</v>
      </c>
      <c r="R21" s="24">
        <f t="shared" si="3"/>
        <v>28927.5075</v>
      </c>
      <c r="S21" s="25">
        <f t="shared" si="4"/>
        <v>248.20650000000001</v>
      </c>
      <c r="T21" s="27">
        <f t="shared" si="5"/>
        <v>138.20650000000001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65494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27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71914</v>
      </c>
      <c r="N22" s="24">
        <f t="shared" si="1"/>
        <v>81030</v>
      </c>
      <c r="O22" s="25">
        <f t="shared" si="2"/>
        <v>1977.635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550</v>
      </c>
      <c r="R22" s="24">
        <f t="shared" si="3"/>
        <v>78502.365000000005</v>
      </c>
      <c r="S22" s="25">
        <f t="shared" si="4"/>
        <v>683.18299999999999</v>
      </c>
      <c r="T22" s="27">
        <f t="shared" si="5"/>
        <v>133.18299999999999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27589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27589</v>
      </c>
      <c r="N23" s="24">
        <f t="shared" si="1"/>
        <v>27589</v>
      </c>
      <c r="O23" s="25">
        <f t="shared" si="2"/>
        <v>758.69749999999999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260</v>
      </c>
      <c r="R23" s="24">
        <f t="shared" si="3"/>
        <v>26570.302500000002</v>
      </c>
      <c r="S23" s="25">
        <f t="shared" si="4"/>
        <v>262.09550000000002</v>
      </c>
      <c r="T23" s="27">
        <f t="shared" si="5"/>
        <v>2.0955000000000155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95616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96696</v>
      </c>
      <c r="N24" s="24">
        <f t="shared" si="1"/>
        <v>111742</v>
      </c>
      <c r="O24" s="25">
        <f t="shared" si="2"/>
        <v>2659.14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543</v>
      </c>
      <c r="R24" s="24">
        <f t="shared" si="3"/>
        <v>108539.86</v>
      </c>
      <c r="S24" s="25">
        <f t="shared" si="4"/>
        <v>918.61199999999997</v>
      </c>
      <c r="T24" s="27">
        <f t="shared" si="5"/>
        <v>375.61199999999997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28035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70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320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19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34615</v>
      </c>
      <c r="N25" s="24">
        <f t="shared" si="1"/>
        <v>40064</v>
      </c>
      <c r="O25" s="25">
        <f t="shared" si="2"/>
        <v>951.91250000000002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376</v>
      </c>
      <c r="R25" s="24">
        <f t="shared" si="3"/>
        <v>38736.087500000001</v>
      </c>
      <c r="S25" s="25">
        <f t="shared" si="4"/>
        <v>328.84249999999997</v>
      </c>
      <c r="T25" s="27">
        <f t="shared" si="5"/>
        <v>-47.157500000000027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40577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42997</v>
      </c>
      <c r="N26" s="24">
        <f t="shared" si="1"/>
        <v>56131</v>
      </c>
      <c r="O26" s="25">
        <f t="shared" si="2"/>
        <v>1182.4175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358</v>
      </c>
      <c r="R26" s="24">
        <f t="shared" si="3"/>
        <v>54590.582499999997</v>
      </c>
      <c r="S26" s="25">
        <f t="shared" si="4"/>
        <v>408.47149999999999</v>
      </c>
      <c r="T26" s="27">
        <f t="shared" si="5"/>
        <v>50.471499999999992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40935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40935</v>
      </c>
      <c r="N27" s="40">
        <f t="shared" si="1"/>
        <v>42654</v>
      </c>
      <c r="O27" s="25">
        <f t="shared" si="2"/>
        <v>1125.7125000000001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41128.287499999999</v>
      </c>
      <c r="S27" s="42">
        <f t="shared" si="4"/>
        <v>388.88249999999999</v>
      </c>
      <c r="T27" s="43">
        <f t="shared" si="5"/>
        <v>-11.117500000000007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828301</v>
      </c>
      <c r="E28" s="45">
        <f t="shared" si="6"/>
        <v>680</v>
      </c>
      <c r="F28" s="45">
        <f t="shared" ref="F28:T28" si="7">SUM(F7:F27)</f>
        <v>1280</v>
      </c>
      <c r="G28" s="45">
        <f t="shared" si="7"/>
        <v>520</v>
      </c>
      <c r="H28" s="45">
        <f t="shared" si="7"/>
        <v>3820</v>
      </c>
      <c r="I28" s="45">
        <f t="shared" si="7"/>
        <v>348</v>
      </c>
      <c r="J28" s="45">
        <f t="shared" si="7"/>
        <v>3</v>
      </c>
      <c r="K28" s="45">
        <f t="shared" si="7"/>
        <v>184</v>
      </c>
      <c r="L28" s="45">
        <f t="shared" si="7"/>
        <v>0</v>
      </c>
      <c r="M28" s="45">
        <f t="shared" si="7"/>
        <v>893761</v>
      </c>
      <c r="N28" s="45">
        <f t="shared" si="7"/>
        <v>994290</v>
      </c>
      <c r="O28" s="46">
        <f t="shared" si="7"/>
        <v>24578.427499999998</v>
      </c>
      <c r="P28" s="45">
        <f t="shared" si="7"/>
        <v>0</v>
      </c>
      <c r="Q28" s="45">
        <f t="shared" si="7"/>
        <v>7999</v>
      </c>
      <c r="R28" s="45">
        <f t="shared" si="7"/>
        <v>961712.57249999989</v>
      </c>
      <c r="S28" s="45">
        <f t="shared" si="7"/>
        <v>8490.7294999999995</v>
      </c>
      <c r="T28" s="47">
        <f t="shared" si="7"/>
        <v>491.72949999999969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3" sqref="E13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81" t="s">
        <v>56</v>
      </c>
      <c r="B1" s="82"/>
      <c r="C1" s="82"/>
      <c r="D1" s="83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0</v>
      </c>
      <c r="D3" s="53">
        <f>B3-C3</f>
        <v>60000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3320</v>
      </c>
      <c r="D4" s="53">
        <f t="shared" ref="D4:D23" si="0">B4-C4</f>
        <v>31680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8480</v>
      </c>
      <c r="D5" s="53">
        <f t="shared" si="0"/>
        <v>66520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2400</v>
      </c>
      <c r="D6" s="53">
        <f t="shared" si="0"/>
        <v>27600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9000</v>
      </c>
      <c r="D7" s="53">
        <f t="shared" si="0"/>
        <v>26000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0</v>
      </c>
      <c r="D9" s="53">
        <f t="shared" si="0"/>
        <v>30000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900</v>
      </c>
      <c r="D10" s="53">
        <f t="shared" si="0"/>
        <v>69100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3260</v>
      </c>
      <c r="D11" s="53">
        <f t="shared" si="0"/>
        <v>66740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8060</v>
      </c>
      <c r="D12" s="53">
        <f t="shared" si="0"/>
        <v>61940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5350</v>
      </c>
      <c r="D13" s="53">
        <f t="shared" si="0"/>
        <v>49650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1650</v>
      </c>
      <c r="D14" s="53">
        <f t="shared" si="0"/>
        <v>38350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3280</v>
      </c>
      <c r="D15" s="53">
        <f t="shared" si="0"/>
        <v>51720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1890</v>
      </c>
      <c r="D17" s="53">
        <f t="shared" si="0"/>
        <v>28110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6420</v>
      </c>
      <c r="D18" s="53">
        <f t="shared" si="0"/>
        <v>68580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0</v>
      </c>
      <c r="D19" s="53">
        <f t="shared" si="0"/>
        <v>30000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1080</v>
      </c>
      <c r="D20" s="53">
        <f t="shared" si="0"/>
        <v>73920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6580</v>
      </c>
      <c r="D21" s="53">
        <f t="shared" si="0"/>
        <v>28420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2420</v>
      </c>
      <c r="D22" s="53">
        <f t="shared" si="0"/>
        <v>32580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65460</v>
      </c>
      <c r="D24" s="58">
        <f t="shared" si="1"/>
        <v>934540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8" t="s">
        <v>57</v>
      </c>
      <c r="B3" s="78"/>
      <c r="C3" s="7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80"/>
      <c r="D4" s="2">
        <f>'3'!D29</f>
        <v>777620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80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/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8738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9278</v>
      </c>
      <c r="N19" s="24">
        <f t="shared" si="1"/>
        <v>11188</v>
      </c>
      <c r="O19" s="25">
        <f t="shared" si="2"/>
        <v>255.14500000000001</v>
      </c>
      <c r="P19" s="26">
        <v>1087</v>
      </c>
      <c r="Q19" s="26">
        <v>90</v>
      </c>
      <c r="R19" s="24">
        <f t="shared" si="3"/>
        <v>10842.855</v>
      </c>
      <c r="S19" s="25">
        <f t="shared" si="4"/>
        <v>88.140999999999991</v>
      </c>
      <c r="T19" s="27">
        <f t="shared" si="5"/>
        <v>-1.8590000000000089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6554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7704</v>
      </c>
      <c r="N26" s="24">
        <f t="shared" si="1"/>
        <v>14344</v>
      </c>
      <c r="O26" s="25">
        <f t="shared" si="2"/>
        <v>211.86</v>
      </c>
      <c r="P26" s="26">
        <v>1500</v>
      </c>
      <c r="Q26" s="26">
        <v>77</v>
      </c>
      <c r="R26" s="24">
        <f t="shared" si="3"/>
        <v>14055.14</v>
      </c>
      <c r="S26" s="25">
        <f t="shared" si="4"/>
        <v>73.188000000000002</v>
      </c>
      <c r="T26" s="27">
        <f t="shared" si="5"/>
        <v>-3.8119999999999976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5051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5051</v>
      </c>
      <c r="N27" s="40">
        <f t="shared" si="1"/>
        <v>5051</v>
      </c>
      <c r="O27" s="25">
        <f t="shared" si="2"/>
        <v>138.9025</v>
      </c>
      <c r="P27" s="41"/>
      <c r="Q27" s="41">
        <v>100</v>
      </c>
      <c r="R27" s="24">
        <f t="shared" si="3"/>
        <v>4812.0974999999999</v>
      </c>
      <c r="S27" s="42">
        <f t="shared" si="4"/>
        <v>47.984499999999997</v>
      </c>
      <c r="T27" s="43">
        <f t="shared" si="5"/>
        <v>-52.015500000000003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170677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190527</v>
      </c>
      <c r="N28" s="45">
        <f t="shared" si="7"/>
        <v>218909</v>
      </c>
      <c r="O28" s="46">
        <f t="shared" si="7"/>
        <v>5239.4924999999994</v>
      </c>
      <c r="P28" s="45">
        <f t="shared" si="7"/>
        <v>20787</v>
      </c>
      <c r="Q28" s="45">
        <f t="shared" si="7"/>
        <v>1797</v>
      </c>
      <c r="R28" s="45">
        <f t="shared" si="7"/>
        <v>211872.50750000004</v>
      </c>
      <c r="S28" s="45">
        <f t="shared" si="7"/>
        <v>1810.0065000000004</v>
      </c>
      <c r="T28" s="47">
        <f t="shared" si="7"/>
        <v>13.006499999999946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J20" sqref="J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58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606943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4149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5969</v>
      </c>
      <c r="N8" s="24">
        <f t="shared" ref="N8:N27" si="1">D8+E8*20+F8*10+G8*9+H8*9+I8*191+J8*191+K8*182+L8*100</f>
        <v>5969</v>
      </c>
      <c r="O8" s="25">
        <f t="shared" ref="O8:O27" si="2">M8*2.75%</f>
        <v>164.14750000000001</v>
      </c>
      <c r="P8" s="26">
        <v>-5724</v>
      </c>
      <c r="Q8" s="26">
        <v>80</v>
      </c>
      <c r="R8" s="24">
        <f t="shared" ref="R8:R27" si="3">M8-(M8*2.75%)+I8*191+J8*191+K8*182+L8*100-Q8</f>
        <v>5724.8525</v>
      </c>
      <c r="S8" s="25">
        <f t="shared" ref="S8:S27" si="4">M8*0.95%</f>
        <v>56.705500000000001</v>
      </c>
      <c r="T8" s="27">
        <f t="shared" ref="T8:T27" si="5">S8-Q8</f>
        <v>-23.294499999999999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17712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22542</v>
      </c>
      <c r="N9" s="24">
        <f t="shared" si="1"/>
        <v>23452</v>
      </c>
      <c r="O9" s="25">
        <f t="shared" si="2"/>
        <v>619.90499999999997</v>
      </c>
      <c r="P9" s="26">
        <v>-2000</v>
      </c>
      <c r="Q9" s="26">
        <v>152</v>
      </c>
      <c r="R9" s="24">
        <f t="shared" si="3"/>
        <v>22680.095000000001</v>
      </c>
      <c r="S9" s="25">
        <f t="shared" si="4"/>
        <v>214.149</v>
      </c>
      <c r="T9" s="27">
        <f t="shared" si="5"/>
        <v>62.149000000000001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4477</v>
      </c>
      <c r="N10" s="24">
        <f t="shared" si="1"/>
        <v>4477</v>
      </c>
      <c r="O10" s="25">
        <f t="shared" si="2"/>
        <v>123.11750000000001</v>
      </c>
      <c r="P10" s="26"/>
      <c r="Q10" s="26">
        <v>23</v>
      </c>
      <c r="R10" s="24">
        <f t="shared" si="3"/>
        <v>4330.8824999999997</v>
      </c>
      <c r="S10" s="25">
        <f t="shared" si="4"/>
        <v>42.531500000000001</v>
      </c>
      <c r="T10" s="27">
        <f t="shared" si="5"/>
        <v>19.531500000000001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12390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12390</v>
      </c>
      <c r="N11" s="24">
        <f t="shared" si="1"/>
        <v>12390</v>
      </c>
      <c r="O11" s="25">
        <f t="shared" si="2"/>
        <v>340.72500000000002</v>
      </c>
      <c r="P11" s="26"/>
      <c r="Q11" s="26">
        <v>39</v>
      </c>
      <c r="R11" s="24">
        <f t="shared" si="3"/>
        <v>12010.275</v>
      </c>
      <c r="S11" s="25">
        <f t="shared" si="4"/>
        <v>117.705</v>
      </c>
      <c r="T11" s="27">
        <f t="shared" si="5"/>
        <v>78.704999999999998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5002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5002</v>
      </c>
      <c r="N12" s="24">
        <f t="shared" si="1"/>
        <v>5912</v>
      </c>
      <c r="O12" s="25">
        <f t="shared" si="2"/>
        <v>137.55500000000001</v>
      </c>
      <c r="P12" s="26"/>
      <c r="Q12" s="26">
        <v>34</v>
      </c>
      <c r="R12" s="24">
        <f t="shared" si="3"/>
        <v>5740.4449999999997</v>
      </c>
      <c r="S12" s="25">
        <f t="shared" si="4"/>
        <v>47.518999999999998</v>
      </c>
      <c r="T12" s="27">
        <f t="shared" si="5"/>
        <v>13.518999999999998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7000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7000</v>
      </c>
      <c r="N13" s="24">
        <f t="shared" si="1"/>
        <v>7000</v>
      </c>
      <c r="O13" s="25">
        <f t="shared" si="2"/>
        <v>192.5</v>
      </c>
      <c r="P13" s="26"/>
      <c r="Q13" s="26">
        <v>12</v>
      </c>
      <c r="R13" s="24">
        <f t="shared" si="3"/>
        <v>6795.5</v>
      </c>
      <c r="S13" s="25">
        <f t="shared" si="4"/>
        <v>66.5</v>
      </c>
      <c r="T13" s="27">
        <f t="shared" si="5"/>
        <v>54.5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f>23468+1500</f>
        <v>24968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25468</v>
      </c>
      <c r="N15" s="24">
        <f t="shared" si="1"/>
        <v>28106</v>
      </c>
      <c r="O15" s="25">
        <f t="shared" si="2"/>
        <v>700.37</v>
      </c>
      <c r="P15" s="26">
        <v>47360</v>
      </c>
      <c r="Q15" s="26">
        <v>147</v>
      </c>
      <c r="R15" s="24">
        <f t="shared" si="3"/>
        <v>27258.63</v>
      </c>
      <c r="S15" s="25">
        <f t="shared" si="4"/>
        <v>241.946</v>
      </c>
      <c r="T15" s="27">
        <f t="shared" si="5"/>
        <v>94.945999999999998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13876</v>
      </c>
      <c r="N16" s="24">
        <f t="shared" si="1"/>
        <v>15696</v>
      </c>
      <c r="O16" s="25">
        <f t="shared" si="2"/>
        <v>381.59</v>
      </c>
      <c r="P16" s="26">
        <v>9000</v>
      </c>
      <c r="Q16" s="26">
        <v>119</v>
      </c>
      <c r="R16" s="24">
        <f t="shared" si="3"/>
        <v>15195.41</v>
      </c>
      <c r="S16" s="25">
        <f t="shared" si="4"/>
        <v>131.822</v>
      </c>
      <c r="T16" s="27">
        <f t="shared" si="5"/>
        <v>12.822000000000003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11410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14860</v>
      </c>
      <c r="N17" s="24">
        <f t="shared" si="1"/>
        <v>18590</v>
      </c>
      <c r="O17" s="25">
        <f t="shared" si="2"/>
        <v>408.65</v>
      </c>
      <c r="P17" s="26"/>
      <c r="Q17" s="26">
        <v>100</v>
      </c>
      <c r="R17" s="24">
        <f t="shared" si="3"/>
        <v>18081.349999999999</v>
      </c>
      <c r="S17" s="25">
        <f t="shared" si="4"/>
        <v>141.16999999999999</v>
      </c>
      <c r="T17" s="27">
        <f t="shared" si="5"/>
        <v>41.169999999999987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7989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8439</v>
      </c>
      <c r="N18" s="24">
        <f t="shared" si="1"/>
        <v>8630</v>
      </c>
      <c r="O18" s="25">
        <f t="shared" si="2"/>
        <v>232.07249999999999</v>
      </c>
      <c r="P18" s="26">
        <v>-8297</v>
      </c>
      <c r="Q18" s="26">
        <v>100</v>
      </c>
      <c r="R18" s="24">
        <f t="shared" si="3"/>
        <v>8297.9274999999998</v>
      </c>
      <c r="S18" s="25">
        <f t="shared" si="4"/>
        <v>80.170500000000004</v>
      </c>
      <c r="T18" s="27">
        <f t="shared" si="5"/>
        <v>-19.829499999999996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8643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8823</v>
      </c>
      <c r="N19" s="24">
        <f t="shared" si="1"/>
        <v>12553</v>
      </c>
      <c r="O19" s="25">
        <f t="shared" si="2"/>
        <v>242.63249999999999</v>
      </c>
      <c r="P19" s="26"/>
      <c r="Q19" s="26">
        <v>100</v>
      </c>
      <c r="R19" s="24">
        <f t="shared" si="3"/>
        <v>12210.3675</v>
      </c>
      <c r="S19" s="25">
        <f t="shared" si="4"/>
        <v>83.8185</v>
      </c>
      <c r="T19" s="27">
        <f t="shared" si="5"/>
        <v>-16.1815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4067</v>
      </c>
      <c r="N21" s="24">
        <f t="shared" si="1"/>
        <v>5977</v>
      </c>
      <c r="O21" s="25">
        <f t="shared" si="2"/>
        <v>111.8425</v>
      </c>
      <c r="P21" s="26">
        <v>-515</v>
      </c>
      <c r="Q21" s="26">
        <v>20</v>
      </c>
      <c r="R21" s="24">
        <f t="shared" si="3"/>
        <v>5845.1574999999993</v>
      </c>
      <c r="S21" s="25">
        <f t="shared" si="4"/>
        <v>38.636499999999998</v>
      </c>
      <c r="T21" s="27">
        <f t="shared" si="5"/>
        <v>18.636499999999998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22729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22729</v>
      </c>
      <c r="N22" s="24">
        <f t="shared" si="1"/>
        <v>24003</v>
      </c>
      <c r="O22" s="25">
        <f t="shared" si="2"/>
        <v>625.04750000000001</v>
      </c>
      <c r="P22" s="26"/>
      <c r="Q22" s="26">
        <v>150</v>
      </c>
      <c r="R22" s="24">
        <f t="shared" si="3"/>
        <v>23227.952499999999</v>
      </c>
      <c r="S22" s="25">
        <f t="shared" si="4"/>
        <v>215.9255</v>
      </c>
      <c r="T22" s="27">
        <f t="shared" si="5"/>
        <v>65.9255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7353</v>
      </c>
      <c r="N23" s="24">
        <f t="shared" si="1"/>
        <v>7353</v>
      </c>
      <c r="O23" s="25">
        <f t="shared" si="2"/>
        <v>202.20750000000001</v>
      </c>
      <c r="P23" s="26">
        <v>-7080</v>
      </c>
      <c r="Q23" s="26">
        <v>70</v>
      </c>
      <c r="R23" s="24">
        <f t="shared" si="3"/>
        <v>7080.7924999999996</v>
      </c>
      <c r="S23" s="25">
        <f t="shared" si="4"/>
        <v>69.853499999999997</v>
      </c>
      <c r="T23" s="27">
        <f t="shared" si="5"/>
        <v>-0.14650000000000318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21795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21795</v>
      </c>
      <c r="N24" s="24">
        <f t="shared" si="1"/>
        <v>21795</v>
      </c>
      <c r="O24" s="25">
        <f t="shared" si="2"/>
        <v>599.36249999999995</v>
      </c>
      <c r="P24" s="26">
        <v>-1000</v>
      </c>
      <c r="Q24" s="26">
        <v>145</v>
      </c>
      <c r="R24" s="24">
        <f t="shared" si="3"/>
        <v>21050.637500000001</v>
      </c>
      <c r="S24" s="25">
        <f t="shared" si="4"/>
        <v>207.05249999999998</v>
      </c>
      <c r="T24" s="27">
        <f t="shared" si="5"/>
        <v>62.052499999999981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11158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11428</v>
      </c>
      <c r="N26" s="24">
        <f t="shared" si="1"/>
        <v>13338</v>
      </c>
      <c r="O26" s="25">
        <f t="shared" si="2"/>
        <v>314.27</v>
      </c>
      <c r="P26" s="26">
        <v>-1500</v>
      </c>
      <c r="Q26" s="26">
        <v>100</v>
      </c>
      <c r="R26" s="24">
        <f t="shared" si="3"/>
        <v>12923.73</v>
      </c>
      <c r="S26" s="25">
        <f t="shared" si="4"/>
        <v>108.566</v>
      </c>
      <c r="T26" s="27">
        <f t="shared" si="5"/>
        <v>8.5660000000000025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20000</v>
      </c>
      <c r="N27" s="40">
        <f t="shared" si="1"/>
        <v>20000</v>
      </c>
      <c r="O27" s="25">
        <f t="shared" si="2"/>
        <v>550</v>
      </c>
      <c r="P27" s="41">
        <v>-19350</v>
      </c>
      <c r="Q27" s="41">
        <v>100</v>
      </c>
      <c r="R27" s="24">
        <f t="shared" si="3"/>
        <v>19350</v>
      </c>
      <c r="S27" s="42">
        <f t="shared" si="4"/>
        <v>190</v>
      </c>
      <c r="T27" s="43">
        <f t="shared" si="5"/>
        <v>90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229063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245683</v>
      </c>
      <c r="N28" s="45">
        <f t="shared" si="7"/>
        <v>267517</v>
      </c>
      <c r="O28" s="46">
        <f t="shared" si="7"/>
        <v>6756.2824999999993</v>
      </c>
      <c r="P28" s="45">
        <f t="shared" si="7"/>
        <v>15894</v>
      </c>
      <c r="Q28" s="45">
        <f t="shared" si="7"/>
        <v>1946</v>
      </c>
      <c r="R28" s="45">
        <f t="shared" si="7"/>
        <v>258814.7175</v>
      </c>
      <c r="S28" s="45">
        <f t="shared" si="7"/>
        <v>2333.9884999999999</v>
      </c>
      <c r="T28" s="47">
        <f t="shared" si="7"/>
        <v>387.98850000000004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9" sqref="G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689568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689568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689568</v>
      </c>
      <c r="E4" s="2">
        <f>'7'!E29</f>
        <v>2945</v>
      </c>
      <c r="F4" s="2">
        <f>'7'!F29</f>
        <v>7620</v>
      </c>
      <c r="G4" s="2">
        <f>'7'!G29</f>
        <v>530</v>
      </c>
      <c r="H4" s="2">
        <f>'7'!H29</f>
        <v>17155</v>
      </c>
      <c r="I4" s="2">
        <f>'7'!I29</f>
        <v>895</v>
      </c>
      <c r="J4" s="2">
        <f>'7'!J29</f>
        <v>438</v>
      </c>
      <c r="K4" s="2">
        <f>'7'!K29</f>
        <v>493</v>
      </c>
      <c r="L4" s="2">
        <f>'7'!L29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689568</v>
      </c>
      <c r="E4" s="2">
        <f>'8'!E29</f>
        <v>2945</v>
      </c>
      <c r="F4" s="2">
        <f>'8'!F29</f>
        <v>7620</v>
      </c>
      <c r="G4" s="2">
        <f>'8'!G29</f>
        <v>530</v>
      </c>
      <c r="H4" s="2">
        <f>'8'!H29</f>
        <v>17155</v>
      </c>
      <c r="I4" s="2">
        <f>'8'!I29</f>
        <v>895</v>
      </c>
      <c r="J4" s="2">
        <f>'8'!J29</f>
        <v>438</v>
      </c>
      <c r="K4" s="2">
        <f>'8'!K29</f>
        <v>493</v>
      </c>
      <c r="L4" s="2">
        <f>'8'!L29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689568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2021-08-07T05:31:27Z</dcterms:modified>
</cp:coreProperties>
</file>