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  <sheet name="Sheet4" sheetId="56" r:id="rId11"/>
    <sheet name="Sheet5" sheetId="57" r:id="rId12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57" l="1"/>
  <c r="F18" i="57"/>
  <c r="C18" i="57"/>
  <c r="I14" i="57" s="1"/>
  <c r="C15" i="57"/>
  <c r="M55" i="56" l="1"/>
  <c r="F18" i="56"/>
  <c r="C18" i="56"/>
  <c r="C15" i="56"/>
  <c r="I14" i="56" l="1"/>
  <c r="V16" i="50" l="1"/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<sst xmlns="http://schemas.openxmlformats.org/spreadsheetml/2006/main" count="631" uniqueCount="250">
  <si>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</si>
  <si>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</si>
  <si>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</si>
  <si>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</si>
  <si>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</si>
  <si>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</si>
  <si>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</si>
  <si>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</si>
  <si>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</si>
  <si>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</si>
  <si>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</si>
  <si>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</si>
  <si>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</si>
  <si>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</si>
  <si>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</si>
  <si>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</si>
  <si>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</si>
  <si>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</si>
  <si>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</si>
  <si>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</si>
  <si>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</si>
  <si>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</si>
  <si>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</si>
  <si>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</si>
  <si>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</si>
  <si>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</si>
  <si>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</si>
  <si>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</si>
  <si>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</si>
  <si>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</si>
  <si>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</si>
  <si>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</si>
  <si>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</si>
  <si>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</si>
  <si>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</si>
  <si>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</si>
  <si>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</si>
  <si>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</si>
  <si>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</si>
  <si>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</si>
  <si>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</si>
  <si>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</si>
  <si>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</si>
  <si>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</si>
  <si>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</si>
  <si>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</si>
  <si>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</si>
  <si>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</si>
  <si>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</si>
  <si>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</si>
  <si>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</si>
  <si>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</si>
  <si>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</si>
  <si>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</si>
  <si>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</si>
  <si>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</si>
  <si>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</si>
  <si>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</si>
  <si>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</si>
  <si>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</si>
  <si>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</si>
  <si>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</si>
  <si>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</si>
  <si>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</si>
  <si>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</si>
  <si>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</si>
  <si>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</si>
  <si>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</si>
  <si>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</si>
  <si>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</si>
  <si>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</si>
  <si>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</si>
  <si>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</si>
  <si>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</si>
  <si>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</si>
  <si>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</si>
  <si>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</si>
  <si>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</si>
  <si>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</si>
  <si>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</si>
  <si>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</si>
  <si>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</si>
  <si>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</si>
  <si>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</si>
  <si>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</si>
  <si>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</si>
  <si>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</si>
  <si>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</si>
  <si>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</si>
  <si>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</si>
  <si>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</si>
  <si>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</si>
  <si>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</si>
  <si>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</si>
  <si>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</si>
  <si>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</si>
  <si>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</si>
  <si>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</si>
  <si>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</si>
  <si>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</si>
  <si>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</si>
  <si>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</si>
  <si>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</si>
  <si>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</si>
  <si>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</si>
  <si>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</si>
  <si>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</si>
  <si>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</si>
  <si>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</si>
  <si>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</si>
  <si>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</si>
  <si>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</si>
  <si>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</si>
  <si>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</si>
  <si>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</si>
  <si>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</si>
  <si>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</si>
  <si>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</si>
  <si>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</si>
  <si>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</si>
  <si>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</si>
  <si>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</si>
  <si>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</si>
  <si>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</si>
  <si>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</si>
  <si>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</si>
  <si>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</si>
  <si>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</si>
  <si>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</si>
  <si>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</si>
  <si>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</si>
  <si>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</si>
  <si>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</si>
  <si>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</si>
  <si>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</si>
  <si>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</si>
  <si>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</si>
  <si>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</si>
  <si>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</si>
  <si>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</si>
  <si>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</si>
  <si>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</si>
  <si>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</si>
  <si>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</si>
  <si>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</si>
  <si>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</si>
  <si>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</si>
  <si>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</si>
  <si>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</si>
  <si>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</si>
  <si>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</si>
  <si>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</si>
  <si>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</si>
  <si>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</si>
  <si>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</si>
  <si>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</si>
  <si>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</si>
  <si>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</si>
  <si>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</si>
  <si>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</si>
  <si>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</si>
  <si>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</si>
  <si>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</si>
  <si>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</si>
  <si>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</si>
  <si>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</si>
  <si>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</si>
  <si>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</si>
  <si>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</si>
  <si>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</si>
  <si>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</si>
  <si>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</si>
  <si>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</si>
  <si>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</si>
  <si>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</si>
  <si>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</si>
  <si>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</si>
  <si>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</si>
  <si>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</si>
  <si>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</si>
  <si>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</si>
  <si>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</si>
  <si>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</si>
  <si>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</si>
  <si>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</si>
  <si>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</si>
  <si>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</si>
  <si>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</si>
  <si>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</si>
  <si>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</si>
  <si>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</si>
  <si>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</si>
  <si>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</si>
  <si>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</si>
  <si>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</si>
  <si>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</si>
  <si>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</si>
  <si>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</si>
  <si>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</si>
  <si>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</si>
  <si>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</si>
  <si>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</si>
  <si>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</si>
  <si>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</si>
  <si>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</si>
  <si>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</si>
  <si>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</si>
  <si>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</si>
  <si>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</si>
  <si>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</si>
  <si>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</si>
  <si>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</si>
  <si>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</si>
  <si>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</si>
  <si>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</si>
  <si>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</si>
  <si>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</si>
  <si>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</si>
  <si>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</si>
  <si>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</si>
  <si>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</si>
  <si>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</si>
  <si>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</si>
  <si>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</si>
  <si>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</si>
  <si>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</si>
  <si>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</si>
  <si>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</si>
  <si>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</si>
  <si>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</si>
  <si>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</si>
  <si>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</si>
  <si>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</si>
  <si>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</si>
  <si>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</si>
  <si>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</si>
  <si>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</si>
  <si>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</si>
  <si>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</si>
  <si>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45/Market</t>
  </si>
  <si>
    <t>22/23.08.2021</t>
  </si>
  <si>
    <t>26.08.2021</t>
  </si>
  <si>
    <t>28.08.2021</t>
  </si>
  <si>
    <t>28.09.2021</t>
  </si>
  <si>
    <t>Date :29-08-2021</t>
  </si>
  <si>
    <t>29.08.2021</t>
  </si>
  <si>
    <t>30.08.2021</t>
  </si>
  <si>
    <t>31.08.2021</t>
  </si>
  <si>
    <t>Date:31.08.2021</t>
  </si>
  <si>
    <t>Month :August''2021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</si>
</sst>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T42" sqref="T42"/>
    </sheetView>
  </sheetViews>
  <sheetFormatPr defaultRowHeight="15" x14ac:dyDescent="0.25"/>
  <cols>
    <col min="1" max="1" width="10.28515625" style="89" customWidth="1"/>
    <col min="2" max="2" width="10.28515625" style="89" hidden="1" customWidth="1"/>
    <col min="3" max="7" width="10.28515625" style="89" customWidth="1"/>
    <col min="8" max="8" width="10.28515625" style="89" hidden="1" customWidth="1"/>
    <col min="9" max="10" width="10.28515625" style="89" customWidth="1"/>
    <col min="11" max="12" width="10.28515625" style="89" hidden="1" customWidth="1"/>
    <col min="13" max="16" width="10.28515625" style="89" customWidth="1"/>
    <col min="17" max="17" width="10.28515625" style="89" hidden="1" customWidth="1"/>
    <col min="18" max="18" width="10.28515625" style="90" customWidth="1"/>
    <col min="19" max="16384" width="9.140625" style="89"/>
  </cols>
  <sheetData>
    <row r="1" spans="1:25" ht="26.25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25" ht="18" x14ac:dyDescent="0.25">
      <c r="A2" s="379" t="s">
        <v>17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</row>
    <row r="3" spans="1:25" s="91" customFormat="1" ht="16.5" thickBot="1" x14ac:dyDescent="0.3">
      <c r="A3" s="388" t="s">
        <v>249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80" t="s">
        <v>18</v>
      </c>
      <c r="B4" s="382" t="s">
        <v>19</v>
      </c>
      <c r="C4" s="382" t="s">
        <v>20</v>
      </c>
      <c r="D4" s="376" t="s">
        <v>21</v>
      </c>
      <c r="E4" s="376" t="s">
        <v>150</v>
      </c>
      <c r="F4" s="376" t="s">
        <v>22</v>
      </c>
      <c r="G4" s="376" t="s">
        <v>23</v>
      </c>
      <c r="H4" s="376" t="s">
        <v>24</v>
      </c>
      <c r="I4" s="376" t="s">
        <v>25</v>
      </c>
      <c r="J4" s="376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222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1"/>
      <c r="B5" s="383"/>
      <c r="C5" s="383"/>
      <c r="D5" s="377"/>
      <c r="E5" s="377"/>
      <c r="F5" s="377"/>
      <c r="G5" s="377"/>
      <c r="H5" s="377"/>
      <c r="I5" s="377"/>
      <c r="J5" s="377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206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208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209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211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214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215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216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217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218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219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221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224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225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226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229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230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232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233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234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235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236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237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238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241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 t="s">
        <v>242</v>
      </c>
      <c r="B30" s="295"/>
      <c r="C30" s="296"/>
      <c r="D30" s="296"/>
      <c r="E30" s="296"/>
      <c r="F30" s="296"/>
      <c r="G30" s="296">
        <v>1849</v>
      </c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1849</v>
      </c>
      <c r="S30" s="99"/>
      <c r="T30" s="105"/>
      <c r="U30" s="105"/>
      <c r="V30" s="105"/>
    </row>
    <row r="31" spans="1:24" s="98" customFormat="1" x14ac:dyDescent="0.25">
      <c r="A31" s="296" t="s">
        <v>245</v>
      </c>
      <c r="B31" s="295"/>
      <c r="C31" s="296">
        <v>400</v>
      </c>
      <c r="D31" s="296"/>
      <c r="E31" s="296">
        <v>250</v>
      </c>
      <c r="F31" s="296"/>
      <c r="G31" s="296">
        <v>1871</v>
      </c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2521</v>
      </c>
      <c r="S31" s="99"/>
    </row>
    <row r="32" spans="1:24" s="100" customFormat="1" x14ac:dyDescent="0.25">
      <c r="A32" s="296" t="s">
        <v>246</v>
      </c>
      <c r="B32" s="295"/>
      <c r="C32" s="296"/>
      <c r="D32" s="296"/>
      <c r="E32" s="296"/>
      <c r="F32" s="296"/>
      <c r="G32" s="296">
        <v>2270</v>
      </c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2270</v>
      </c>
      <c r="S32" s="103"/>
    </row>
    <row r="33" spans="1:19" s="98" customFormat="1" ht="15.75" thickBot="1" x14ac:dyDescent="0.3">
      <c r="A33" s="296" t="s">
        <v>247</v>
      </c>
      <c r="B33" s="295"/>
      <c r="C33" s="296">
        <v>450</v>
      </c>
      <c r="D33" s="296"/>
      <c r="E33" s="296">
        <v>50</v>
      </c>
      <c r="F33" s="296"/>
      <c r="G33" s="296">
        <v>2260</v>
      </c>
      <c r="H33" s="296"/>
      <c r="I33" s="296">
        <v>890</v>
      </c>
      <c r="J33" s="296">
        <v>1000</v>
      </c>
      <c r="K33" s="296"/>
      <c r="L33" s="296"/>
      <c r="M33" s="296">
        <v>7000</v>
      </c>
      <c r="N33" s="296"/>
      <c r="O33" s="296"/>
      <c r="P33" s="296"/>
      <c r="Q33" s="298"/>
      <c r="R33" s="284">
        <f t="shared" si="0"/>
        <v>11650</v>
      </c>
      <c r="S33" s="99"/>
    </row>
    <row r="34" spans="1:19" s="98" customFormat="1" hidden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hidden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hidden="1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3340</v>
      </c>
      <c r="D37" s="288">
        <f t="shared" si="1"/>
        <v>0</v>
      </c>
      <c r="E37" s="288">
        <f t="shared" si="1"/>
        <v>2460</v>
      </c>
      <c r="F37" s="288">
        <f t="shared" si="1"/>
        <v>200</v>
      </c>
      <c r="G37" s="288">
        <f t="shared" si="1"/>
        <v>48242</v>
      </c>
      <c r="H37" s="288">
        <f t="shared" si="1"/>
        <v>0</v>
      </c>
      <c r="I37" s="288">
        <f t="shared" si="1"/>
        <v>890</v>
      </c>
      <c r="J37" s="288">
        <f t="shared" si="1"/>
        <v>1000</v>
      </c>
      <c r="K37" s="288">
        <f t="shared" si="1"/>
        <v>0</v>
      </c>
      <c r="L37" s="288">
        <f t="shared" si="1"/>
        <v>0</v>
      </c>
      <c r="M37" s="288">
        <f t="shared" si="1"/>
        <v>7000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63332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2" right="0.2" top="0.5" bottom="0.75" header="0.3" footer="0.3"/>
  <pageSetup paperSize="9" scale="95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204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191</v>
      </c>
      <c r="L15" s="157" t="s">
        <v>192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197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196</v>
      </c>
      <c r="L18" s="124" t="s">
        <v>198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194</v>
      </c>
      <c r="L24" s="78" t="s">
        <v>195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202</v>
      </c>
      <c r="L26" s="78" t="s">
        <v>203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opLeftCell="A4" workbookViewId="0">
      <selection activeCell="I18" sqref="I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15.75" thickBot="1" x14ac:dyDescent="0.3">
      <c r="H1" s="312"/>
    </row>
    <row r="2" spans="2:13" ht="26.25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26.25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thickBo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22.5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/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543893.36250000005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/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0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2000000</v>
      </c>
      <c r="D18" s="421"/>
      <c r="E18" s="359" t="s">
        <v>3</v>
      </c>
      <c r="F18" s="363">
        <f>F8+F9+F10+F11+F12+F13+F15-F14+F16</f>
        <v>2000000</v>
      </c>
      <c r="G18" s="20"/>
      <c r="K18" s="118" t="s">
        <v>197</v>
      </c>
      <c r="L18" s="159" t="s">
        <v>95</v>
      </c>
      <c r="M18" s="157">
        <v>2000</v>
      </c>
    </row>
    <row r="19" spans="2:13" ht="22.5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15.75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7:M7"/>
    <mergeCell ref="B20:F20"/>
    <mergeCell ref="K55:L55"/>
    <mergeCell ref="B2:F2"/>
    <mergeCell ref="B3:F3"/>
    <mergeCell ref="B4:F4"/>
    <mergeCell ref="D6:D19"/>
    <mergeCell ref="B7:C7"/>
    <mergeCell ref="E7:F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hidden="1" customHeight="1" x14ac:dyDescent="0.25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76678.337</v>
      </c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557239.6995000001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63332</v>
      </c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13346.337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2013346.3370000001</v>
      </c>
      <c r="D18" s="421"/>
      <c r="E18" s="359" t="s">
        <v>3</v>
      </c>
      <c r="F18" s="363">
        <f>F8+F9+F10+F11+F12+F13+F15-F14+F16</f>
        <v>2013346.3370000003</v>
      </c>
      <c r="G18" s="20"/>
      <c r="K18" s="118" t="s">
        <v>197</v>
      </c>
      <c r="L18" s="159" t="s">
        <v>95</v>
      </c>
      <c r="M18" s="157">
        <v>2000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23.25" hidden="1" customHeigh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7:M7"/>
    <mergeCell ref="B20:F20"/>
    <mergeCell ref="K55:L55"/>
    <mergeCell ref="B2:F2"/>
    <mergeCell ref="B3:F3"/>
    <mergeCell ref="B4:F4"/>
    <mergeCell ref="D6:D19"/>
    <mergeCell ref="B7:C7"/>
    <mergeCell ref="E7:F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C32" sqref="C3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206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208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209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211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214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215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216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217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217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218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219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221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224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226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229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231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232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232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234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235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236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237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238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241</v>
      </c>
      <c r="B29" s="47">
        <v>227000</v>
      </c>
      <c r="C29" s="56">
        <v>200000</v>
      </c>
      <c r="D29" s="47">
        <f>D28+B29-C29</f>
        <v>155231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243</v>
      </c>
      <c r="B30" s="47">
        <v>0</v>
      </c>
      <c r="C30" s="43">
        <v>0</v>
      </c>
      <c r="D30" s="47">
        <f t="shared" si="0"/>
        <v>155231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245</v>
      </c>
      <c r="B31" s="69">
        <v>479000</v>
      </c>
      <c r="C31" s="43">
        <v>500000</v>
      </c>
      <c r="D31" s="47">
        <f t="shared" si="0"/>
        <v>134231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246</v>
      </c>
      <c r="B32" s="69">
        <v>0</v>
      </c>
      <c r="C32" s="56">
        <v>0</v>
      </c>
      <c r="D32" s="47">
        <f>D31+B32-C32</f>
        <v>134231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 t="s">
        <v>247</v>
      </c>
      <c r="B33" s="69">
        <v>737000</v>
      </c>
      <c r="C33" s="70">
        <v>700000</v>
      </c>
      <c r="D33" s="47">
        <f t="shared" ref="D33:D82" si="1">D32+B33-C33</f>
        <v>171231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171231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171231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171231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171231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171231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171231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171231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171231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171231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171231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171231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171231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171231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171231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171231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171231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171231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171231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171231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171231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171231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171231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171231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171231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171231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171231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171231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171231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171231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171231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171231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171231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171231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171231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171231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171231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171231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171231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171231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171231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171231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171231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171231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171231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171231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171231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171231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171231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171231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7629731</v>
      </c>
      <c r="C83" s="43">
        <f>SUM(C4:C77)</f>
        <v>7458500</v>
      </c>
      <c r="D83" s="47">
        <f>D82</f>
        <v>171231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topLeftCell="D16" workbookViewId="0">
      <selection activeCell="Q33" sqref="Q33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76678.337</v>
      </c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557239.6995000001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63332</v>
      </c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13346.337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2013346.3370000001</v>
      </c>
      <c r="D18" s="421"/>
      <c r="E18" s="359" t="s">
        <v>3</v>
      </c>
      <c r="F18" s="363">
        <f>F8+F9+F10+F11+F12+F13+F15-F14+F16</f>
        <v>2013346.3370000003</v>
      </c>
      <c r="G18" s="20"/>
      <c r="K18" s="118" t="s">
        <v>197</v>
      </c>
      <c r="L18" s="159" t="s">
        <v>95</v>
      </c>
      <c r="M18" s="157">
        <v>2000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7" sqref="S27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244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150</v>
      </c>
      <c r="O8" s="141">
        <v>10</v>
      </c>
      <c r="P8" s="141">
        <v>6</v>
      </c>
      <c r="Q8" s="338"/>
      <c r="T8" s="159" t="s">
        <v>93</v>
      </c>
      <c r="U8" s="159">
        <v>196</v>
      </c>
      <c r="V8" s="159">
        <f t="shared" ref="V8:V16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152</v>
      </c>
      <c r="O9" s="141">
        <v>5</v>
      </c>
      <c r="P9" s="141"/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175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480</v>
      </c>
      <c r="H13" s="139"/>
      <c r="I13" s="139"/>
      <c r="J13" s="143"/>
      <c r="K13" s="143"/>
      <c r="L13" s="139"/>
      <c r="M13" s="140"/>
      <c r="N13" s="141">
        <v>42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205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199</v>
      </c>
      <c r="C16" s="175" t="s">
        <v>200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 t="s">
        <v>247</v>
      </c>
      <c r="U16" s="223">
        <v>349</v>
      </c>
      <c r="V16" s="223">
        <f t="shared" si="0"/>
        <v>66659</v>
      </c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150</v>
      </c>
      <c r="G17" s="139">
        <v>90</v>
      </c>
      <c r="H17" s="143">
        <v>80</v>
      </c>
      <c r="I17" s="139">
        <v>20</v>
      </c>
      <c r="J17" s="143"/>
      <c r="K17" s="143"/>
      <c r="L17" s="139"/>
      <c r="M17" s="140"/>
      <c r="N17" s="141">
        <v>33</v>
      </c>
      <c r="O17" s="141">
        <v>14</v>
      </c>
      <c r="P17" s="141">
        <v>27</v>
      </c>
      <c r="Q17" s="146"/>
      <c r="T17" s="224" t="s">
        <v>31</v>
      </c>
      <c r="U17" s="224">
        <f>SUM(U7:U16)</f>
        <v>2933</v>
      </c>
      <c r="V17" s="224">
        <f>SUM(V7:V16)</f>
        <v>560203</v>
      </c>
    </row>
    <row r="18" spans="1:22" ht="18.75" x14ac:dyDescent="0.25">
      <c r="A18" s="125">
        <v>12</v>
      </c>
      <c r="B18" s="138" t="s">
        <v>133</v>
      </c>
      <c r="C18" s="344" t="s">
        <v>201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227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90</v>
      </c>
      <c r="G22" s="139">
        <v>150</v>
      </c>
      <c r="H22" s="143">
        <v>50</v>
      </c>
      <c r="I22" s="139">
        <v>10</v>
      </c>
      <c r="J22" s="143"/>
      <c r="K22" s="143"/>
      <c r="L22" s="139"/>
      <c r="M22" s="140"/>
      <c r="N22" s="141">
        <v>18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193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212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13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20</v>
      </c>
      <c r="O28" s="141"/>
      <c r="P28" s="141">
        <v>5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570</v>
      </c>
      <c r="G29" s="172">
        <f t="shared" si="1"/>
        <v>1440</v>
      </c>
      <c r="H29" s="172">
        <f t="shared" si="1"/>
        <v>830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742</v>
      </c>
      <c r="O29" s="172">
        <f t="shared" si="1"/>
        <v>99</v>
      </c>
      <c r="P29" s="172">
        <f t="shared" si="1"/>
        <v>182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Sheet4</vt:lpstr>
      <vt:lpstr>Sheet5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2021-09-02T13:36:18Z</cp:lastPrinted>
  <dcterms:created xsi:type="dcterms:W3CDTF">2015-12-02T06:31:52Z</dcterms:created>
  <dcterms:modified xsi:type="dcterms:W3CDTF">2021-09-03T09:41:37Z</dcterms:modified>
</cp:coreProperties>
</file>