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E23" i="115" l="1"/>
  <c r="E22" i="115"/>
  <c r="G22" i="115" l="1"/>
  <c r="E21" i="115"/>
  <c r="E6" i="115"/>
  <c r="E18" i="115"/>
  <c r="B25" i="115" l="1"/>
  <c r="B14" i="115" l="1"/>
  <c r="B9" i="115"/>
  <c r="B16" i="115" l="1"/>
  <c r="B18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<sst xmlns="http://schemas.openxmlformats.org/spreadsheetml/2006/main" count="43" uniqueCount="42">
  <si>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</si>
  <si>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</si>
  <si>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</si>
  <si>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</si>
  <si>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</si>
  <si>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</si>
  <si>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</si>
  <si>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</si>
  <si>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</si>
  <si>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</si>
  <si>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</si>
  <si>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</si>
  <si>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</si>
  <si>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</si>
  <si>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</si>
  <si>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</si>
  <si>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</si>
  <si>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</si>
  <si>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</si>
  <si>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</si>
  <si>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</si>
  <si>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</si>
  <si>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</si>
  <si>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</si>
  <si>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</si>
  <si>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</si>
  <si>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Total</t>
  </si>
  <si>
    <t>May-2021 Recharge Commission</t>
  </si>
  <si>
    <t>May-2021 G.A Commission</t>
  </si>
  <si>
    <t>May-2021 ET Saf commission</t>
  </si>
  <si>
    <t>Note: Company Incentive Due</t>
  </si>
  <si>
    <t>Profit  June-2021</t>
  </si>
  <si>
    <t>Opening Capital July-2021</t>
  </si>
  <si>
    <t>Sales Commission  July-2021</t>
  </si>
  <si>
    <t>BL Incentive May-2021</t>
  </si>
  <si>
    <t>General Cost July-2021</t>
  </si>
  <si>
    <t>G.Total Capital ( 31 July-2021 Closing)</t>
  </si>
  <si>
    <t>Eid Bonus+Salary July-2021</t>
  </si>
  <si>
    <t>Capital July-2021</t>
  </si>
  <si>
    <t>Actual</t>
  </si>
  <si>
    <t>DD Profit July''21</t>
  </si>
  <si>
    <t>Short July''21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</si>
</sst>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16" fillId="0" borderId="9" xfId="1" applyNumberFormat="1" applyFont="1" applyBorder="1" applyAlignment="1">
      <alignment horizontal="center" vertical="center" wrapText="1"/>
    </xf>
    <xf numFmtId="2" fontId="16" fillId="8" borderId="1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64" t="s">
        <v>11</v>
      </c>
      <c r="B1" s="65"/>
      <c r="C1" s="65"/>
      <c r="D1" s="65"/>
      <c r="E1" s="66"/>
      <c r="F1" s="10"/>
    </row>
    <row r="2" spans="1:10" ht="19.5" x14ac:dyDescent="0.2">
      <c r="A2" s="67" t="s">
        <v>12</v>
      </c>
      <c r="B2" s="68"/>
      <c r="C2" s="68"/>
      <c r="D2" s="68"/>
      <c r="E2" s="69"/>
      <c r="F2" s="10"/>
    </row>
    <row r="3" spans="1:10" ht="15" x14ac:dyDescent="0.2">
      <c r="A3" s="70" t="s">
        <v>19</v>
      </c>
      <c r="B3" s="71"/>
      <c r="C3" s="71"/>
      <c r="D3" s="71"/>
      <c r="E3" s="72"/>
      <c r="F3" s="10"/>
    </row>
    <row r="4" spans="1:10" ht="15" x14ac:dyDescent="0.2">
      <c r="A4" s="73" t="s">
        <v>21</v>
      </c>
      <c r="B4" s="74"/>
      <c r="C4" s="74"/>
      <c r="D4" s="74"/>
      <c r="E4" s="75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6"/>
      <c r="B6" s="77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63"/>
      <c r="B21" s="63"/>
      <c r="C21" s="63"/>
      <c r="D21" s="63"/>
      <c r="E21" s="63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26" sqref="E26"/>
    </sheetView>
  </sheetViews>
  <sheetFormatPr defaultRowHeight="12.75" x14ac:dyDescent="0.2"/>
  <cols>
    <col min="1" max="1" width="41.7109375" customWidth="1"/>
    <col min="2" max="2" width="36" customWidth="1"/>
    <col min="4" max="4" width="9.5703125" bestFit="1" customWidth="1"/>
    <col min="5" max="5" width="11.28515625" customWidth="1"/>
    <col min="6" max="6" width="17" customWidth="1"/>
    <col min="7" max="7" width="22.42578125" customWidth="1"/>
    <col min="8" max="8" width="14.140625" customWidth="1"/>
  </cols>
  <sheetData>
    <row r="1" spans="1:6" ht="27" thickBot="1" x14ac:dyDescent="0.25">
      <c r="A1" s="80" t="s">
        <v>22</v>
      </c>
      <c r="B1" s="81"/>
    </row>
    <row r="2" spans="1:6" ht="21" thickBot="1" x14ac:dyDescent="0.25">
      <c r="A2" s="82" t="s">
        <v>38</v>
      </c>
      <c r="B2" s="83"/>
    </row>
    <row r="3" spans="1:6" ht="20.100000000000001" customHeight="1" thickBot="1" x14ac:dyDescent="0.25">
      <c r="A3" s="30" t="s">
        <v>23</v>
      </c>
      <c r="B3" s="31">
        <v>300000</v>
      </c>
    </row>
    <row r="4" spans="1:6" ht="20.100000000000001" customHeight="1" thickBot="1" x14ac:dyDescent="0.25">
      <c r="A4" s="46" t="s">
        <v>32</v>
      </c>
      <c r="B4" s="32">
        <v>2000000</v>
      </c>
    </row>
    <row r="5" spans="1:6" ht="20.100000000000001" customHeight="1" thickBot="1" x14ac:dyDescent="0.25">
      <c r="A5" s="84"/>
      <c r="B5" s="84"/>
    </row>
    <row r="6" spans="1:6" ht="20.100000000000001" customHeight="1" thickBot="1" x14ac:dyDescent="0.25">
      <c r="A6" s="33" t="s">
        <v>33</v>
      </c>
      <c r="B6" s="57">
        <v>75019.823999999993</v>
      </c>
      <c r="C6" s="59">
        <v>76037</v>
      </c>
      <c r="D6" s="59" t="s">
        <v>39</v>
      </c>
      <c r="E6" s="55">
        <f>B6-C6</f>
        <v>-1017.1760000000068</v>
      </c>
    </row>
    <row r="7" spans="1:6" ht="20.100000000000001" customHeight="1" thickBot="1" x14ac:dyDescent="0.25">
      <c r="A7" s="34" t="s">
        <v>34</v>
      </c>
      <c r="B7" s="58">
        <v>61200</v>
      </c>
      <c r="C7" s="59">
        <v>79200</v>
      </c>
      <c r="D7" s="59" t="s">
        <v>39</v>
      </c>
    </row>
    <row r="8" spans="1:6" ht="20.100000000000001" customHeight="1" thickBot="1" x14ac:dyDescent="0.25">
      <c r="A8" s="35"/>
      <c r="B8" s="36"/>
    </row>
    <row r="9" spans="1:6" ht="20.100000000000001" customHeight="1" thickBot="1" x14ac:dyDescent="0.25">
      <c r="A9" s="37" t="s">
        <v>24</v>
      </c>
      <c r="B9" s="38">
        <f>B6+B7</f>
        <v>136219.82399999999</v>
      </c>
    </row>
    <row r="10" spans="1:6" ht="20.100000000000001" customHeight="1" thickBot="1" x14ac:dyDescent="0.25">
      <c r="A10" s="39"/>
      <c r="B10" s="40"/>
    </row>
    <row r="11" spans="1:6" ht="20.100000000000001" customHeight="1" thickBot="1" x14ac:dyDescent="0.25">
      <c r="A11" s="53" t="s">
        <v>35</v>
      </c>
      <c r="B11" s="41">
        <v>52015</v>
      </c>
    </row>
    <row r="12" spans="1:6" ht="20.100000000000001" customHeight="1" thickBot="1" x14ac:dyDescent="0.25">
      <c r="A12" s="44" t="s">
        <v>37</v>
      </c>
      <c r="B12" s="41">
        <v>48000</v>
      </c>
      <c r="D12" s="55"/>
      <c r="F12" s="55"/>
    </row>
    <row r="13" spans="1:6" ht="20.100000000000001" customHeight="1" thickBot="1" x14ac:dyDescent="0.25">
      <c r="A13" s="35"/>
      <c r="B13" s="45"/>
    </row>
    <row r="14" spans="1:6" ht="20.100000000000001" customHeight="1" thickBot="1" x14ac:dyDescent="0.25">
      <c r="A14" s="37" t="s">
        <v>25</v>
      </c>
      <c r="B14" s="38">
        <f>B11+B12</f>
        <v>100015</v>
      </c>
    </row>
    <row r="15" spans="1:6" ht="20.100000000000001" customHeight="1" thickBot="1" x14ac:dyDescent="0.25">
      <c r="A15" s="85"/>
      <c r="B15" s="85"/>
      <c r="C15" s="10"/>
      <c r="E15">
        <v>1017</v>
      </c>
    </row>
    <row r="16" spans="1:6" ht="20.100000000000001" customHeight="1" thickBot="1" x14ac:dyDescent="0.25">
      <c r="A16" s="42" t="s">
        <v>31</v>
      </c>
      <c r="B16" s="47">
        <f>B9-B14</f>
        <v>36204.823999999993</v>
      </c>
      <c r="E16" s="56">
        <v>36204.823999999993</v>
      </c>
      <c r="F16" s="56"/>
    </row>
    <row r="17" spans="1:8" ht="20.100000000000001" customHeight="1" thickBot="1" x14ac:dyDescent="0.25">
      <c r="A17" s="42"/>
      <c r="B17" s="54"/>
      <c r="E17" s="56">
        <v>18000</v>
      </c>
      <c r="F17" s="56"/>
    </row>
    <row r="18" spans="1:8" ht="20.100000000000001" customHeight="1" thickBot="1" x14ac:dyDescent="0.25">
      <c r="A18" s="44" t="s">
        <v>36</v>
      </c>
      <c r="B18" s="43">
        <f>B4+B16</f>
        <v>2036204.824</v>
      </c>
      <c r="E18" s="60">
        <f>SUM(E16:E17)</f>
        <v>54204.823999999993</v>
      </c>
      <c r="F18" s="60" t="s">
        <v>40</v>
      </c>
    </row>
    <row r="20" spans="1:8" ht="13.5" thickBot="1" x14ac:dyDescent="0.25"/>
    <row r="21" spans="1:8" ht="16.5" x14ac:dyDescent="0.25">
      <c r="A21" s="78" t="s">
        <v>30</v>
      </c>
      <c r="B21" s="79"/>
      <c r="E21">
        <f>E18+E15</f>
        <v>55221.823999999993</v>
      </c>
    </row>
    <row r="22" spans="1:8" ht="20.100000000000001" customHeight="1" x14ac:dyDescent="0.2">
      <c r="A22" s="51" t="s">
        <v>27</v>
      </c>
      <c r="B22" s="52">
        <v>28000</v>
      </c>
      <c r="E22" s="55">
        <f>B16</f>
        <v>36204.823999999993</v>
      </c>
      <c r="G22" s="62">
        <f>E21-B16</f>
        <v>19017</v>
      </c>
      <c r="H22" s="61" t="s">
        <v>41</v>
      </c>
    </row>
    <row r="23" spans="1:8" ht="20.100000000000001" customHeight="1" x14ac:dyDescent="0.2">
      <c r="A23" s="51" t="s">
        <v>28</v>
      </c>
      <c r="B23" s="52">
        <v>20000</v>
      </c>
      <c r="E23" s="55">
        <f>E21-E22</f>
        <v>19017</v>
      </c>
    </row>
    <row r="24" spans="1:8" ht="20.100000000000001" customHeight="1" x14ac:dyDescent="0.2">
      <c r="A24" s="51" t="s">
        <v>29</v>
      </c>
      <c r="B24" s="52">
        <v>18400</v>
      </c>
    </row>
    <row r="25" spans="1:8" ht="21" thickBot="1" x14ac:dyDescent="0.35">
      <c r="A25" s="49" t="s">
        <v>26</v>
      </c>
      <c r="B25" s="50">
        <f>B24+B23+B22</f>
        <v>66400</v>
      </c>
    </row>
    <row r="26" spans="1:8" ht="20.25" x14ac:dyDescent="0.3">
      <c r="A26" s="48"/>
      <c r="B26" s="48"/>
    </row>
  </sheetData>
  <mergeCells count="5">
    <mergeCell ref="A21:B21"/>
    <mergeCell ref="A1:B1"/>
    <mergeCell ref="A2:B2"/>
    <mergeCell ref="A5:B5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2021-09-03T11:43:40Z</dcterms:modified>
</cp:coreProperties>
</file>