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V15" i="25" l="1"/>
  <c r="V26" i="25"/>
  <c r="U28" i="25"/>
  <c r="V18" i="24" l="1"/>
  <c r="V20" i="24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8" l="1"/>
  <c r="N28" i="27"/>
  <c r="O20" i="25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5" l="1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<sst xmlns="http://schemas.openxmlformats.org/spreadsheetml/2006/main" count="1512" uniqueCount="83">
  <si>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</si>
  <si>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</si>
  <si>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</si>
  <si>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</si>
  <si>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</si>
  <si>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</si>
  <si>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</si>
  <si>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</si>
  <si>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</si>
  <si>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</si>
  <si>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</si>
  <si>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</si>
  <si>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</si>
  <si>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</si>
  <si>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</si>
  <si>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</si>
  <si>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</si>
  <si>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</si>
  <si>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</si>
  <si>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</si>
  <si>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</si>
  <si>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</si>
  <si>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</si>
  <si>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</si>
  <si>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</si>
  <si>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</si>
  <si>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</si>
  <si>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</si>
  <si>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</si>
  <si>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</si>
  <si>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</si>
  <si>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</si>
  <si>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</si>
  <si>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</si>
  <si>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</si>
  <si>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</si>
  <si>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</si>
  <si>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</si>
  <si>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</si>
  <si>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</si>
  <si>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</si>
  <si>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</si>
  <si>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</si>
  <si>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</si>
  <si>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</si>
  <si>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</si>
  <si>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</si>
  <si>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</si>
  <si>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</si>
  <si>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</si>
  <si>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</si>
  <si>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</si>
  <si>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</si>
  <si>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</si>
  <si>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</si>
  <si>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</si>
  <si>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</si>
  <si>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</si>
  <si>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</si>
  <si>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</si>
  <si>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</si>
  <si>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</si>
  <si>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</si>
  <si>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</si>
  <si>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</si>
  <si>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</si>
  <si>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</si>
  <si>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</si>
  <si>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</si>
  <si>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</si>
  <si>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</si>
  <si>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</si>
  <si>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</si>
  <si>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</si>
  <si>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</si>
  <si>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</si>
  <si>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</si>
  <si>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</si>
  <si>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</si>
  <si>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</si>
  <si>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</si>
  <si>
    <t>Date:27.03.2021</t>
  </si>
  <si>
    <t>Date:28.03.2021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</si>
</sst>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9" priority="44" operator="equal">
      <formula>212030016606640</formula>
    </cfRule>
  </conditionalFormatting>
  <conditionalFormatting sqref="D29 E28:K29 E4 E6">
    <cfRule type="cellIs" dxfId="1418" priority="42" operator="equal">
      <formula>$E$4</formula>
    </cfRule>
    <cfRule type="cellIs" dxfId="1417" priority="43" operator="equal">
      <formula>2120</formula>
    </cfRule>
  </conditionalFormatting>
  <conditionalFormatting sqref="D29:E29 F28:F29 F4 F6">
    <cfRule type="cellIs" dxfId="1416" priority="40" operator="equal">
      <formula>$F$4</formula>
    </cfRule>
    <cfRule type="cellIs" dxfId="1415" priority="41" operator="equal">
      <formula>300</formula>
    </cfRule>
  </conditionalFormatting>
  <conditionalFormatting sqref="G28:G29 G4 G6">
    <cfRule type="cellIs" dxfId="1414" priority="38" operator="equal">
      <formula>$G$4</formula>
    </cfRule>
    <cfRule type="cellIs" dxfId="1413" priority="39" operator="equal">
      <formula>1660</formula>
    </cfRule>
  </conditionalFormatting>
  <conditionalFormatting sqref="H28:H29 H4 H6">
    <cfRule type="cellIs" dxfId="1412" priority="36" operator="equal">
      <formula>$H$4</formula>
    </cfRule>
    <cfRule type="cellIs" dxfId="1411" priority="37" operator="equal">
      <formula>6640</formula>
    </cfRule>
  </conditionalFormatting>
  <conditionalFormatting sqref="T6:T28">
    <cfRule type="cellIs" dxfId="1410" priority="35" operator="lessThan">
      <formula>0</formula>
    </cfRule>
  </conditionalFormatting>
  <conditionalFormatting sqref="T7:T27">
    <cfRule type="cellIs" dxfId="1409" priority="32" operator="lessThan">
      <formula>0</formula>
    </cfRule>
    <cfRule type="cellIs" dxfId="1408" priority="33" operator="lessThan">
      <formula>0</formula>
    </cfRule>
    <cfRule type="cellIs" dxfId="1407" priority="34" operator="lessThan">
      <formula>0</formula>
    </cfRule>
  </conditionalFormatting>
  <conditionalFormatting sqref="E28:K28 E4 E6">
    <cfRule type="cellIs" dxfId="1406" priority="31" operator="equal">
      <formula>$E$4</formula>
    </cfRule>
  </conditionalFormatting>
  <conditionalFormatting sqref="D28:D29 D4:K4 M4 D6">
    <cfRule type="cellIs" dxfId="1405" priority="30" operator="equal">
      <formula>$D$4</formula>
    </cfRule>
  </conditionalFormatting>
  <conditionalFormatting sqref="I28:I29 I4 I6">
    <cfRule type="cellIs" dxfId="1404" priority="29" operator="equal">
      <formula>$I$4</formula>
    </cfRule>
  </conditionalFormatting>
  <conditionalFormatting sqref="J28:J29 J4 J6">
    <cfRule type="cellIs" dxfId="1403" priority="28" operator="equal">
      <formula>$J$4</formula>
    </cfRule>
  </conditionalFormatting>
  <conditionalFormatting sqref="K28:K29 K4 K6">
    <cfRule type="cellIs" dxfId="1402" priority="27" operator="equal">
      <formula>$K$4</formula>
    </cfRule>
  </conditionalFormatting>
  <conditionalFormatting sqref="M4:M6">
    <cfRule type="cellIs" dxfId="1401" priority="26" operator="equal">
      <formula>$L$4</formula>
    </cfRule>
  </conditionalFormatting>
  <conditionalFormatting sqref="T7:T28">
    <cfRule type="cellIs" dxfId="1400" priority="23" operator="lessThan">
      <formula>0</formula>
    </cfRule>
    <cfRule type="cellIs" dxfId="1399" priority="24" operator="lessThan">
      <formula>0</formula>
    </cfRule>
    <cfRule type="cellIs" dxfId="1398" priority="25" operator="lessThan">
      <formula>0</formula>
    </cfRule>
  </conditionalFormatting>
  <conditionalFormatting sqref="T6:T28">
    <cfRule type="cellIs" dxfId="1397" priority="21" operator="lessThan">
      <formula>0</formula>
    </cfRule>
  </conditionalFormatting>
  <conditionalFormatting sqref="T7:T27">
    <cfRule type="cellIs" dxfId="1396" priority="18" operator="lessThan">
      <formula>0</formula>
    </cfRule>
    <cfRule type="cellIs" dxfId="1395" priority="19" operator="lessThan">
      <formula>0</formula>
    </cfRule>
    <cfRule type="cellIs" dxfId="1394" priority="20" operator="lessThan">
      <formula>0</formula>
    </cfRule>
  </conditionalFormatting>
  <conditionalFormatting sqref="T7:T28">
    <cfRule type="cellIs" dxfId="1393" priority="15" operator="lessThan">
      <formula>0</formula>
    </cfRule>
    <cfRule type="cellIs" dxfId="1392" priority="16" operator="lessThan">
      <formula>0</formula>
    </cfRule>
    <cfRule type="cellIs" dxfId="1391" priority="17" operator="lessThan">
      <formula>0</formula>
    </cfRule>
  </conditionalFormatting>
  <conditionalFormatting sqref="L4 L6 L28:L29">
    <cfRule type="cellIs" dxfId="1390" priority="13" operator="equal">
      <formula>$L$4</formula>
    </cfRule>
  </conditionalFormatting>
  <conditionalFormatting sqref="D7:S7">
    <cfRule type="cellIs" dxfId="1389" priority="12" operator="greaterThan">
      <formula>0</formula>
    </cfRule>
  </conditionalFormatting>
  <conditionalFormatting sqref="D9:S9">
    <cfRule type="cellIs" dxfId="1388" priority="11" operator="greaterThan">
      <formula>0</formula>
    </cfRule>
  </conditionalFormatting>
  <conditionalFormatting sqref="D11:S11">
    <cfRule type="cellIs" dxfId="1387" priority="10" operator="greaterThan">
      <formula>0</formula>
    </cfRule>
  </conditionalFormatting>
  <conditionalFormatting sqref="D13:S13">
    <cfRule type="cellIs" dxfId="1386" priority="9" operator="greaterThan">
      <formula>0</formula>
    </cfRule>
  </conditionalFormatting>
  <conditionalFormatting sqref="D15:S15">
    <cfRule type="cellIs" dxfId="1385" priority="8" operator="greaterThan">
      <formula>0</formula>
    </cfRule>
  </conditionalFormatting>
  <conditionalFormatting sqref="D17:S17">
    <cfRule type="cellIs" dxfId="1384" priority="7" operator="greaterThan">
      <formula>0</formula>
    </cfRule>
  </conditionalFormatting>
  <conditionalFormatting sqref="D19:S19">
    <cfRule type="cellIs" dxfId="1383" priority="6" operator="greaterThan">
      <formula>0</formula>
    </cfRule>
  </conditionalFormatting>
  <conditionalFormatting sqref="D21:S21">
    <cfRule type="cellIs" dxfId="1382" priority="5" operator="greaterThan">
      <formula>0</formula>
    </cfRule>
  </conditionalFormatting>
  <conditionalFormatting sqref="D23:S23">
    <cfRule type="cellIs" dxfId="1381" priority="4" operator="greaterThan">
      <formula>0</formula>
    </cfRule>
  </conditionalFormatting>
  <conditionalFormatting sqref="D25:S25">
    <cfRule type="cellIs" dxfId="1380" priority="3" operator="greaterThan">
      <formula>0</formula>
    </cfRule>
  </conditionalFormatting>
  <conditionalFormatting sqref="D27:S27">
    <cfRule type="cellIs" dxfId="1379" priority="2" operator="greaterThan">
      <formula>0</formula>
    </cfRule>
  </conditionalFormatting>
  <conditionalFormatting sqref="D5:L5">
    <cfRule type="cellIs" dxfId="1378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101" t="s">
        <v>44</v>
      </c>
      <c r="B28" s="102"/>
      <c r="C28" s="103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4" t="s">
        <v>45</v>
      </c>
      <c r="B29" s="105"/>
      <c r="C29" s="106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7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7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7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7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4" t="s">
        <v>45</v>
      </c>
      <c r="B29" s="105"/>
      <c r="C29" s="106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18" priority="61" operator="equal">
      <formula>212030016606640</formula>
    </cfRule>
  </conditionalFormatting>
  <conditionalFormatting sqref="D29 E4:E6 E28:K29">
    <cfRule type="cellIs" dxfId="817" priority="59" operator="equal">
      <formula>$E$4</formula>
    </cfRule>
    <cfRule type="cellIs" dxfId="816" priority="60" operator="equal">
      <formula>2120</formula>
    </cfRule>
  </conditionalFormatting>
  <conditionalFormatting sqref="D29:E29 F4:F6 F28:F29">
    <cfRule type="cellIs" dxfId="815" priority="57" operator="equal">
      <formula>$F$4</formula>
    </cfRule>
    <cfRule type="cellIs" dxfId="814" priority="58" operator="equal">
      <formula>300</formula>
    </cfRule>
  </conditionalFormatting>
  <conditionalFormatting sqref="G4:G6 G28:G29">
    <cfRule type="cellIs" dxfId="813" priority="55" operator="equal">
      <formula>$G$4</formula>
    </cfRule>
    <cfRule type="cellIs" dxfId="812" priority="56" operator="equal">
      <formula>1660</formula>
    </cfRule>
  </conditionalFormatting>
  <conditionalFormatting sqref="H4:H6 H28:H29">
    <cfRule type="cellIs" dxfId="811" priority="53" operator="equal">
      <formula>$H$4</formula>
    </cfRule>
    <cfRule type="cellIs" dxfId="810" priority="54" operator="equal">
      <formula>6640</formula>
    </cfRule>
  </conditionalFormatting>
  <conditionalFormatting sqref="T6:T28">
    <cfRule type="cellIs" dxfId="809" priority="52" operator="lessThan">
      <formula>0</formula>
    </cfRule>
  </conditionalFormatting>
  <conditionalFormatting sqref="T7:T27">
    <cfRule type="cellIs" dxfId="808" priority="49" operator="lessThan">
      <formula>0</formula>
    </cfRule>
    <cfRule type="cellIs" dxfId="807" priority="50" operator="lessThan">
      <formula>0</formula>
    </cfRule>
    <cfRule type="cellIs" dxfId="806" priority="51" operator="lessThan">
      <formula>0</formula>
    </cfRule>
  </conditionalFormatting>
  <conditionalFormatting sqref="E4:E6 E28:K28">
    <cfRule type="cellIs" dxfId="805" priority="48" operator="equal">
      <formula>$E$4</formula>
    </cfRule>
  </conditionalFormatting>
  <conditionalFormatting sqref="D28:D29 D6 D4:M4">
    <cfRule type="cellIs" dxfId="804" priority="47" operator="equal">
      <formula>$D$4</formula>
    </cfRule>
  </conditionalFormatting>
  <conditionalFormatting sqref="I4:I6 I28:I29">
    <cfRule type="cellIs" dxfId="803" priority="46" operator="equal">
      <formula>$I$4</formula>
    </cfRule>
  </conditionalFormatting>
  <conditionalFormatting sqref="J4:J6 J28:J29">
    <cfRule type="cellIs" dxfId="802" priority="45" operator="equal">
      <formula>$J$4</formula>
    </cfRule>
  </conditionalFormatting>
  <conditionalFormatting sqref="K4:K6 K28:K29">
    <cfRule type="cellIs" dxfId="801" priority="44" operator="equal">
      <formula>$K$4</formula>
    </cfRule>
  </conditionalFormatting>
  <conditionalFormatting sqref="M4:M6">
    <cfRule type="cellIs" dxfId="800" priority="43" operator="equal">
      <formula>$L$4</formula>
    </cfRule>
  </conditionalFormatting>
  <conditionalFormatting sqref="T7:T28">
    <cfRule type="cellIs" dxfId="799" priority="40" operator="lessThan">
      <formula>0</formula>
    </cfRule>
    <cfRule type="cellIs" dxfId="798" priority="41" operator="lessThan">
      <formula>0</formula>
    </cfRule>
    <cfRule type="cellIs" dxfId="797" priority="42" operator="lessThan">
      <formula>0</formula>
    </cfRule>
  </conditionalFormatting>
  <conditionalFormatting sqref="D5:K5">
    <cfRule type="cellIs" dxfId="796" priority="39" operator="greaterThan">
      <formula>0</formula>
    </cfRule>
  </conditionalFormatting>
  <conditionalFormatting sqref="T6:T28 U6:V6">
    <cfRule type="cellIs" dxfId="795" priority="38" operator="lessThan">
      <formula>0</formula>
    </cfRule>
  </conditionalFormatting>
  <conditionalFormatting sqref="T7:T27">
    <cfRule type="cellIs" dxfId="794" priority="35" operator="lessThan">
      <formula>0</formula>
    </cfRule>
    <cfRule type="cellIs" dxfId="793" priority="36" operator="lessThan">
      <formula>0</formula>
    </cfRule>
    <cfRule type="cellIs" dxfId="792" priority="37" operator="lessThan">
      <formula>0</formula>
    </cfRule>
  </conditionalFormatting>
  <conditionalFormatting sqref="T7:T28">
    <cfRule type="cellIs" dxfId="791" priority="32" operator="lessThan">
      <formula>0</formula>
    </cfRule>
    <cfRule type="cellIs" dxfId="790" priority="33" operator="lessThan">
      <formula>0</formula>
    </cfRule>
    <cfRule type="cellIs" dxfId="789" priority="34" operator="lessThan">
      <formula>0</formula>
    </cfRule>
  </conditionalFormatting>
  <conditionalFormatting sqref="D5:K5">
    <cfRule type="cellIs" dxfId="788" priority="31" operator="greaterThan">
      <formula>0</formula>
    </cfRule>
  </conditionalFormatting>
  <conditionalFormatting sqref="L4 L6 L28:L29">
    <cfRule type="cellIs" dxfId="787" priority="30" operator="equal">
      <formula>$L$4</formula>
    </cfRule>
  </conditionalFormatting>
  <conditionalFormatting sqref="D7:S7">
    <cfRule type="cellIs" dxfId="786" priority="29" operator="greaterThan">
      <formula>0</formula>
    </cfRule>
  </conditionalFormatting>
  <conditionalFormatting sqref="D9:S9">
    <cfRule type="cellIs" dxfId="785" priority="28" operator="greaterThan">
      <formula>0</formula>
    </cfRule>
  </conditionalFormatting>
  <conditionalFormatting sqref="D11:S11">
    <cfRule type="cellIs" dxfId="784" priority="27" operator="greaterThan">
      <formula>0</formula>
    </cfRule>
  </conditionalFormatting>
  <conditionalFormatting sqref="D13:S13">
    <cfRule type="cellIs" dxfId="783" priority="26" operator="greaterThan">
      <formula>0</formula>
    </cfRule>
  </conditionalFormatting>
  <conditionalFormatting sqref="D15:S15">
    <cfRule type="cellIs" dxfId="782" priority="25" operator="greaterThan">
      <formula>0</formula>
    </cfRule>
  </conditionalFormatting>
  <conditionalFormatting sqref="D17:S17">
    <cfRule type="cellIs" dxfId="781" priority="24" operator="greaterThan">
      <formula>0</formula>
    </cfRule>
  </conditionalFormatting>
  <conditionalFormatting sqref="D19:S19">
    <cfRule type="cellIs" dxfId="780" priority="23" operator="greaterThan">
      <formula>0</formula>
    </cfRule>
  </conditionalFormatting>
  <conditionalFormatting sqref="D21:S21">
    <cfRule type="cellIs" dxfId="779" priority="22" operator="greaterThan">
      <formula>0</formula>
    </cfRule>
  </conditionalFormatting>
  <conditionalFormatting sqref="D23:S23">
    <cfRule type="cellIs" dxfId="778" priority="21" operator="greaterThan">
      <formula>0</formula>
    </cfRule>
  </conditionalFormatting>
  <conditionalFormatting sqref="D25:S25">
    <cfRule type="cellIs" dxfId="777" priority="20" operator="greaterThan">
      <formula>0</formula>
    </cfRule>
  </conditionalFormatting>
  <conditionalFormatting sqref="D27:S27">
    <cfRule type="cellIs" dxfId="776" priority="19" operator="greaterThan">
      <formula>0</formula>
    </cfRule>
  </conditionalFormatting>
  <conditionalFormatting sqref="U6">
    <cfRule type="cellIs" dxfId="775" priority="18" operator="lessThan">
      <formula>0</formula>
    </cfRule>
  </conditionalFormatting>
  <conditionalFormatting sqref="V6">
    <cfRule type="cellIs" dxfId="774" priority="17" operator="lessThan">
      <formula>0</formula>
    </cfRule>
  </conditionalFormatting>
  <conditionalFormatting sqref="U28">
    <cfRule type="cellIs" dxfId="773" priority="16" operator="lessThan">
      <formula>0</formula>
    </cfRule>
  </conditionalFormatting>
  <conditionalFormatting sqref="U28">
    <cfRule type="cellIs" dxfId="772" priority="13" operator="lessThan">
      <formula>0</formula>
    </cfRule>
    <cfRule type="cellIs" dxfId="771" priority="14" operator="lessThan">
      <formula>0</formula>
    </cfRule>
    <cfRule type="cellIs" dxfId="770" priority="15" operator="lessThan">
      <formula>0</formula>
    </cfRule>
  </conditionalFormatting>
  <conditionalFormatting sqref="U28">
    <cfRule type="cellIs" dxfId="769" priority="12" operator="lessThan">
      <formula>0</formula>
    </cfRule>
  </conditionalFormatting>
  <conditionalFormatting sqref="U28">
    <cfRule type="cellIs" dxfId="768" priority="9" operator="lessThan">
      <formula>0</formula>
    </cfRule>
    <cfRule type="cellIs" dxfId="767" priority="10" operator="lessThan">
      <formula>0</formula>
    </cfRule>
    <cfRule type="cellIs" dxfId="766" priority="11" operator="lessThan">
      <formula>0</formula>
    </cfRule>
  </conditionalFormatting>
  <conditionalFormatting sqref="V28">
    <cfRule type="cellIs" dxfId="765" priority="8" operator="lessThan">
      <formula>0</formula>
    </cfRule>
  </conditionalFormatting>
  <conditionalFormatting sqref="V28">
    <cfRule type="cellIs" dxfId="764" priority="5" operator="lessThan">
      <formula>0</formula>
    </cfRule>
    <cfRule type="cellIs" dxfId="763" priority="6" operator="lessThan">
      <formula>0</formula>
    </cfRule>
    <cfRule type="cellIs" dxfId="762" priority="7" operator="lessThan">
      <formula>0</formula>
    </cfRule>
  </conditionalFormatting>
  <conditionalFormatting sqref="V28">
    <cfRule type="cellIs" dxfId="761" priority="4" operator="lessThan">
      <formula>0</formula>
    </cfRule>
  </conditionalFormatting>
  <conditionalFormatting sqref="V28">
    <cfRule type="cellIs" dxfId="760" priority="1" operator="lessThan">
      <formula>0</formula>
    </cfRule>
    <cfRule type="cellIs" dxfId="759" priority="2" operator="lessThan">
      <formula>0</formula>
    </cfRule>
    <cfRule type="cellIs" dxfId="758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7" priority="43" operator="equal">
      <formula>212030016606640</formula>
    </cfRule>
  </conditionalFormatting>
  <conditionalFormatting sqref="D29 E4:E6 E28:K29">
    <cfRule type="cellIs" dxfId="756" priority="41" operator="equal">
      <formula>$E$4</formula>
    </cfRule>
    <cfRule type="cellIs" dxfId="755" priority="42" operator="equal">
      <formula>2120</formula>
    </cfRule>
  </conditionalFormatting>
  <conditionalFormatting sqref="D29:E29 F4:F6 F28:F29">
    <cfRule type="cellIs" dxfId="754" priority="39" operator="equal">
      <formula>$F$4</formula>
    </cfRule>
    <cfRule type="cellIs" dxfId="753" priority="40" operator="equal">
      <formula>300</formula>
    </cfRule>
  </conditionalFormatting>
  <conditionalFormatting sqref="G4:G6 G28:G29">
    <cfRule type="cellIs" dxfId="752" priority="37" operator="equal">
      <formula>$G$4</formula>
    </cfRule>
    <cfRule type="cellIs" dxfId="751" priority="38" operator="equal">
      <formula>1660</formula>
    </cfRule>
  </conditionalFormatting>
  <conditionalFormatting sqref="H4:H6 H28:H29">
    <cfRule type="cellIs" dxfId="750" priority="35" operator="equal">
      <formula>$H$4</formula>
    </cfRule>
    <cfRule type="cellIs" dxfId="749" priority="36" operator="equal">
      <formula>6640</formula>
    </cfRule>
  </conditionalFormatting>
  <conditionalFormatting sqref="T6:T28">
    <cfRule type="cellIs" dxfId="748" priority="34" operator="lessThan">
      <formula>0</formula>
    </cfRule>
  </conditionalFormatting>
  <conditionalFormatting sqref="T7:T27">
    <cfRule type="cellIs" dxfId="747" priority="31" operator="lessThan">
      <formula>0</formula>
    </cfRule>
    <cfRule type="cellIs" dxfId="746" priority="32" operator="lessThan">
      <formula>0</formula>
    </cfRule>
    <cfRule type="cellIs" dxfId="745" priority="33" operator="lessThan">
      <formula>0</formula>
    </cfRule>
  </conditionalFormatting>
  <conditionalFormatting sqref="E4:E6 E28:K28">
    <cfRule type="cellIs" dxfId="744" priority="30" operator="equal">
      <formula>$E$4</formula>
    </cfRule>
  </conditionalFormatting>
  <conditionalFormatting sqref="D28:D29 D6 D4:M4">
    <cfRule type="cellIs" dxfId="743" priority="29" operator="equal">
      <formula>$D$4</formula>
    </cfRule>
  </conditionalFormatting>
  <conditionalFormatting sqref="I4:I6 I28:I29">
    <cfRule type="cellIs" dxfId="742" priority="28" operator="equal">
      <formula>$I$4</formula>
    </cfRule>
  </conditionalFormatting>
  <conditionalFormatting sqref="J4:J6 J28:J29">
    <cfRule type="cellIs" dxfId="741" priority="27" operator="equal">
      <formula>$J$4</formula>
    </cfRule>
  </conditionalFormatting>
  <conditionalFormatting sqref="K4:K6 K28:K29">
    <cfRule type="cellIs" dxfId="740" priority="26" operator="equal">
      <formula>$K$4</formula>
    </cfRule>
  </conditionalFormatting>
  <conditionalFormatting sqref="M4:M6">
    <cfRule type="cellIs" dxfId="739" priority="25" operator="equal">
      <formula>$L$4</formula>
    </cfRule>
  </conditionalFormatting>
  <conditionalFormatting sqref="T7:T28">
    <cfRule type="cellIs" dxfId="738" priority="22" operator="lessThan">
      <formula>0</formula>
    </cfRule>
    <cfRule type="cellIs" dxfId="737" priority="23" operator="lessThan">
      <formula>0</formula>
    </cfRule>
    <cfRule type="cellIs" dxfId="736" priority="24" operator="lessThan">
      <formula>0</formula>
    </cfRule>
  </conditionalFormatting>
  <conditionalFormatting sqref="D5:K5">
    <cfRule type="cellIs" dxfId="735" priority="21" operator="greaterThan">
      <formula>0</formula>
    </cfRule>
  </conditionalFormatting>
  <conditionalFormatting sqref="T6:T28">
    <cfRule type="cellIs" dxfId="734" priority="20" operator="lessThan">
      <formula>0</formula>
    </cfRule>
  </conditionalFormatting>
  <conditionalFormatting sqref="T7:T27">
    <cfRule type="cellIs" dxfId="733" priority="17" operator="lessThan">
      <formula>0</formula>
    </cfRule>
    <cfRule type="cellIs" dxfId="732" priority="18" operator="lessThan">
      <formula>0</formula>
    </cfRule>
    <cfRule type="cellIs" dxfId="731" priority="19" operator="lessThan">
      <formula>0</formula>
    </cfRule>
  </conditionalFormatting>
  <conditionalFormatting sqref="T7:T28">
    <cfRule type="cellIs" dxfId="730" priority="14" operator="lessThan">
      <formula>0</formula>
    </cfRule>
    <cfRule type="cellIs" dxfId="729" priority="15" operator="lessThan">
      <formula>0</formula>
    </cfRule>
    <cfRule type="cellIs" dxfId="728" priority="16" operator="lessThan">
      <formula>0</formula>
    </cfRule>
  </conditionalFormatting>
  <conditionalFormatting sqref="D5:K5">
    <cfRule type="cellIs" dxfId="727" priority="13" operator="greaterThan">
      <formula>0</formula>
    </cfRule>
  </conditionalFormatting>
  <conditionalFormatting sqref="L4 L6 L28:L29">
    <cfRule type="cellIs" dxfId="726" priority="12" operator="equal">
      <formula>$L$4</formula>
    </cfRule>
  </conditionalFormatting>
  <conditionalFormatting sqref="D7:S7">
    <cfRule type="cellIs" dxfId="725" priority="11" operator="greaterThan">
      <formula>0</formula>
    </cfRule>
  </conditionalFormatting>
  <conditionalFormatting sqref="D9:S9">
    <cfRule type="cellIs" dxfId="724" priority="10" operator="greaterThan">
      <formula>0</formula>
    </cfRule>
  </conditionalFormatting>
  <conditionalFormatting sqref="D11:S11">
    <cfRule type="cellIs" dxfId="723" priority="9" operator="greaterThan">
      <formula>0</formula>
    </cfRule>
  </conditionalFormatting>
  <conditionalFormatting sqref="D13:S13">
    <cfRule type="cellIs" dxfId="722" priority="8" operator="greaterThan">
      <formula>0</formula>
    </cfRule>
  </conditionalFormatting>
  <conditionalFormatting sqref="D15:S15">
    <cfRule type="cellIs" dxfId="721" priority="7" operator="greaterThan">
      <formula>0</formula>
    </cfRule>
  </conditionalFormatting>
  <conditionalFormatting sqref="D17:S17">
    <cfRule type="cellIs" dxfId="720" priority="6" operator="greaterThan">
      <formula>0</formula>
    </cfRule>
  </conditionalFormatting>
  <conditionalFormatting sqref="D19:S19">
    <cfRule type="cellIs" dxfId="719" priority="5" operator="greaterThan">
      <formula>0</formula>
    </cfRule>
  </conditionalFormatting>
  <conditionalFormatting sqref="D21:S21">
    <cfRule type="cellIs" dxfId="718" priority="4" operator="greaterThan">
      <formula>0</formula>
    </cfRule>
  </conditionalFormatting>
  <conditionalFormatting sqref="D23:S23">
    <cfRule type="cellIs" dxfId="717" priority="3" operator="greaterThan">
      <formula>0</formula>
    </cfRule>
  </conditionalFormatting>
  <conditionalFormatting sqref="D25:S25">
    <cfRule type="cellIs" dxfId="716" priority="2" operator="greaterThan">
      <formula>0</formula>
    </cfRule>
  </conditionalFormatting>
  <conditionalFormatting sqref="D27:S27">
    <cfRule type="cellIs" dxfId="71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8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4" priority="43" operator="equal">
      <formula>212030016606640</formula>
    </cfRule>
  </conditionalFormatting>
  <conditionalFormatting sqref="D29 E4:E6 E28:K29">
    <cfRule type="cellIs" dxfId="713" priority="41" operator="equal">
      <formula>$E$4</formula>
    </cfRule>
    <cfRule type="cellIs" dxfId="712" priority="42" operator="equal">
      <formula>2120</formula>
    </cfRule>
  </conditionalFormatting>
  <conditionalFormatting sqref="D29:E29 F4:F6 F28:F29">
    <cfRule type="cellIs" dxfId="711" priority="39" operator="equal">
      <formula>$F$4</formula>
    </cfRule>
    <cfRule type="cellIs" dxfId="710" priority="40" operator="equal">
      <formula>300</formula>
    </cfRule>
  </conditionalFormatting>
  <conditionalFormatting sqref="G4:G6 G28:G29">
    <cfRule type="cellIs" dxfId="709" priority="37" operator="equal">
      <formula>$G$4</formula>
    </cfRule>
    <cfRule type="cellIs" dxfId="708" priority="38" operator="equal">
      <formula>1660</formula>
    </cfRule>
  </conditionalFormatting>
  <conditionalFormatting sqref="H4:H6 H28:H29">
    <cfRule type="cellIs" dxfId="707" priority="35" operator="equal">
      <formula>$H$4</formula>
    </cfRule>
    <cfRule type="cellIs" dxfId="706" priority="36" operator="equal">
      <formula>6640</formula>
    </cfRule>
  </conditionalFormatting>
  <conditionalFormatting sqref="T6:T28 U28">
    <cfRule type="cellIs" dxfId="705" priority="34" operator="lessThan">
      <formula>0</formula>
    </cfRule>
  </conditionalFormatting>
  <conditionalFormatting sqref="T7:T27">
    <cfRule type="cellIs" dxfId="704" priority="31" operator="lessThan">
      <formula>0</formula>
    </cfRule>
    <cfRule type="cellIs" dxfId="703" priority="32" operator="lessThan">
      <formula>0</formula>
    </cfRule>
    <cfRule type="cellIs" dxfId="702" priority="33" operator="lessThan">
      <formula>0</formula>
    </cfRule>
  </conditionalFormatting>
  <conditionalFormatting sqref="E4:E6 E28:K28">
    <cfRule type="cellIs" dxfId="701" priority="30" operator="equal">
      <formula>$E$4</formula>
    </cfRule>
  </conditionalFormatting>
  <conditionalFormatting sqref="D28:D29 D6 D4:M4">
    <cfRule type="cellIs" dxfId="700" priority="29" operator="equal">
      <formula>$D$4</formula>
    </cfRule>
  </conditionalFormatting>
  <conditionalFormatting sqref="I4:I6 I28:I29">
    <cfRule type="cellIs" dxfId="699" priority="28" operator="equal">
      <formula>$I$4</formula>
    </cfRule>
  </conditionalFormatting>
  <conditionalFormatting sqref="J4:J6 J28:J29">
    <cfRule type="cellIs" dxfId="698" priority="27" operator="equal">
      <formula>$J$4</formula>
    </cfRule>
  </conditionalFormatting>
  <conditionalFormatting sqref="K4:K6 K28:K29">
    <cfRule type="cellIs" dxfId="697" priority="26" operator="equal">
      <formula>$K$4</formula>
    </cfRule>
  </conditionalFormatting>
  <conditionalFormatting sqref="M4:M6">
    <cfRule type="cellIs" dxfId="696" priority="25" operator="equal">
      <formula>$L$4</formula>
    </cfRule>
  </conditionalFormatting>
  <conditionalFormatting sqref="T7:T28 U28">
    <cfRule type="cellIs" dxfId="695" priority="22" operator="lessThan">
      <formula>0</formula>
    </cfRule>
    <cfRule type="cellIs" dxfId="694" priority="23" operator="lessThan">
      <formula>0</formula>
    </cfRule>
    <cfRule type="cellIs" dxfId="693" priority="24" operator="lessThan">
      <formula>0</formula>
    </cfRule>
  </conditionalFormatting>
  <conditionalFormatting sqref="D5:K5">
    <cfRule type="cellIs" dxfId="692" priority="21" operator="greaterThan">
      <formula>0</formula>
    </cfRule>
  </conditionalFormatting>
  <conditionalFormatting sqref="T6:T28 U28">
    <cfRule type="cellIs" dxfId="691" priority="20" operator="lessThan">
      <formula>0</formula>
    </cfRule>
  </conditionalFormatting>
  <conditionalFormatting sqref="T7:T27">
    <cfRule type="cellIs" dxfId="690" priority="17" operator="lessThan">
      <formula>0</formula>
    </cfRule>
    <cfRule type="cellIs" dxfId="689" priority="18" operator="lessThan">
      <formula>0</formula>
    </cfRule>
    <cfRule type="cellIs" dxfId="688" priority="19" operator="lessThan">
      <formula>0</formula>
    </cfRule>
  </conditionalFormatting>
  <conditionalFormatting sqref="T7:T28 U28">
    <cfRule type="cellIs" dxfId="687" priority="14" operator="lessThan">
      <formula>0</formula>
    </cfRule>
    <cfRule type="cellIs" dxfId="686" priority="15" operator="lessThan">
      <formula>0</formula>
    </cfRule>
    <cfRule type="cellIs" dxfId="685" priority="16" operator="lessThan">
      <formula>0</formula>
    </cfRule>
  </conditionalFormatting>
  <conditionalFormatting sqref="D5:K5">
    <cfRule type="cellIs" dxfId="684" priority="13" operator="greaterThan">
      <formula>0</formula>
    </cfRule>
  </conditionalFormatting>
  <conditionalFormatting sqref="L4 L6 L28:L29">
    <cfRule type="cellIs" dxfId="683" priority="12" operator="equal">
      <formula>$L$4</formula>
    </cfRule>
  </conditionalFormatting>
  <conditionalFormatting sqref="D7:S7">
    <cfRule type="cellIs" dxfId="682" priority="11" operator="greaterThan">
      <formula>0</formula>
    </cfRule>
  </conditionalFormatting>
  <conditionalFormatting sqref="D9:S9">
    <cfRule type="cellIs" dxfId="681" priority="10" operator="greaterThan">
      <formula>0</formula>
    </cfRule>
  </conditionalFormatting>
  <conditionalFormatting sqref="D11:S11">
    <cfRule type="cellIs" dxfId="680" priority="9" operator="greaterThan">
      <formula>0</formula>
    </cfRule>
  </conditionalFormatting>
  <conditionalFormatting sqref="D13:S13">
    <cfRule type="cellIs" dxfId="679" priority="8" operator="greaterThan">
      <formula>0</formula>
    </cfRule>
  </conditionalFormatting>
  <conditionalFormatting sqref="D15:S15">
    <cfRule type="cellIs" dxfId="678" priority="7" operator="greaterThan">
      <formula>0</formula>
    </cfRule>
  </conditionalFormatting>
  <conditionalFormatting sqref="D17:S17">
    <cfRule type="cellIs" dxfId="677" priority="6" operator="greaterThan">
      <formula>0</formula>
    </cfRule>
  </conditionalFormatting>
  <conditionalFormatting sqref="D19:S19">
    <cfRule type="cellIs" dxfId="676" priority="5" operator="greaterThan">
      <formula>0</formula>
    </cfRule>
  </conditionalFormatting>
  <conditionalFormatting sqref="D21:S21">
    <cfRule type="cellIs" dxfId="675" priority="4" operator="greaterThan">
      <formula>0</formula>
    </cfRule>
  </conditionalFormatting>
  <conditionalFormatting sqref="D23:S23">
    <cfRule type="cellIs" dxfId="674" priority="3" operator="greaterThan">
      <formula>0</formula>
    </cfRule>
  </conditionalFormatting>
  <conditionalFormatting sqref="D25:S25">
    <cfRule type="cellIs" dxfId="673" priority="2" operator="greaterThan">
      <formula>0</formula>
    </cfRule>
  </conditionalFormatting>
  <conditionalFormatting sqref="D27:S27">
    <cfRule type="cellIs" dxfId="67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20"/>
      <c r="N29" s="120"/>
      <c r="O29" s="120"/>
      <c r="P29" s="120"/>
      <c r="Q29" s="120"/>
      <c r="R29" s="120"/>
      <c r="S29" s="120"/>
      <c r="T29" s="120"/>
      <c r="U29" s="12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1" priority="45" operator="equal">
      <formula>212030016606640</formula>
    </cfRule>
  </conditionalFormatting>
  <conditionalFormatting sqref="D29 E4:E6 E28:K29">
    <cfRule type="cellIs" dxfId="670" priority="43" operator="equal">
      <formula>$E$4</formula>
    </cfRule>
    <cfRule type="cellIs" dxfId="669" priority="44" operator="equal">
      <formula>2120</formula>
    </cfRule>
  </conditionalFormatting>
  <conditionalFormatting sqref="D29:E29 F4:F6 F28:F29">
    <cfRule type="cellIs" dxfId="668" priority="41" operator="equal">
      <formula>$F$4</formula>
    </cfRule>
    <cfRule type="cellIs" dxfId="667" priority="42" operator="equal">
      <formula>300</formula>
    </cfRule>
  </conditionalFormatting>
  <conditionalFormatting sqref="G4:G6 G28:G29">
    <cfRule type="cellIs" dxfId="666" priority="39" operator="equal">
      <formula>$G$4</formula>
    </cfRule>
    <cfRule type="cellIs" dxfId="665" priority="40" operator="equal">
      <formula>1660</formula>
    </cfRule>
  </conditionalFormatting>
  <conditionalFormatting sqref="H4:H6 H28:H29">
    <cfRule type="cellIs" dxfId="664" priority="37" operator="equal">
      <formula>$H$4</formula>
    </cfRule>
    <cfRule type="cellIs" dxfId="663" priority="38" operator="equal">
      <formula>6640</formula>
    </cfRule>
  </conditionalFormatting>
  <conditionalFormatting sqref="T6:T28 U28">
    <cfRule type="cellIs" dxfId="662" priority="36" operator="lessThan">
      <formula>0</formula>
    </cfRule>
  </conditionalFormatting>
  <conditionalFormatting sqref="T7:T27">
    <cfRule type="cellIs" dxfId="661" priority="33" operator="lessThan">
      <formula>0</formula>
    </cfRule>
    <cfRule type="cellIs" dxfId="660" priority="34" operator="lessThan">
      <formula>0</formula>
    </cfRule>
    <cfRule type="cellIs" dxfId="659" priority="35" operator="lessThan">
      <formula>0</formula>
    </cfRule>
  </conditionalFormatting>
  <conditionalFormatting sqref="E4:E6 E28:K28">
    <cfRule type="cellIs" dxfId="658" priority="32" operator="equal">
      <formula>$E$4</formula>
    </cfRule>
  </conditionalFormatting>
  <conditionalFormatting sqref="D28:D29 D6 D4:M4">
    <cfRule type="cellIs" dxfId="657" priority="31" operator="equal">
      <formula>$D$4</formula>
    </cfRule>
  </conditionalFormatting>
  <conditionalFormatting sqref="I4:I6 I28:I29">
    <cfRule type="cellIs" dxfId="656" priority="30" operator="equal">
      <formula>$I$4</formula>
    </cfRule>
  </conditionalFormatting>
  <conditionalFormatting sqref="J4:J6 J28:J29">
    <cfRule type="cellIs" dxfId="655" priority="29" operator="equal">
      <formula>$J$4</formula>
    </cfRule>
  </conditionalFormatting>
  <conditionalFormatting sqref="K4:K6 K28:K29">
    <cfRule type="cellIs" dxfId="654" priority="28" operator="equal">
      <formula>$K$4</formula>
    </cfRule>
  </conditionalFormatting>
  <conditionalFormatting sqref="M4:M6">
    <cfRule type="cellIs" dxfId="653" priority="27" operator="equal">
      <formula>$L$4</formula>
    </cfRule>
  </conditionalFormatting>
  <conditionalFormatting sqref="T7:T28 U28">
    <cfRule type="cellIs" dxfId="652" priority="24" operator="lessThan">
      <formula>0</formula>
    </cfRule>
    <cfRule type="cellIs" dxfId="651" priority="25" operator="lessThan">
      <formula>0</formula>
    </cfRule>
    <cfRule type="cellIs" dxfId="650" priority="26" operator="lessThan">
      <formula>0</formula>
    </cfRule>
  </conditionalFormatting>
  <conditionalFormatting sqref="D5:K5">
    <cfRule type="cellIs" dxfId="649" priority="23" operator="greaterThan">
      <formula>0</formula>
    </cfRule>
  </conditionalFormatting>
  <conditionalFormatting sqref="T6:T28 U28">
    <cfRule type="cellIs" dxfId="648" priority="22" operator="lessThan">
      <formula>0</formula>
    </cfRule>
  </conditionalFormatting>
  <conditionalFormatting sqref="T7:T27">
    <cfRule type="cellIs" dxfId="647" priority="19" operator="lessThan">
      <formula>0</formula>
    </cfRule>
    <cfRule type="cellIs" dxfId="646" priority="20" operator="lessThan">
      <formula>0</formula>
    </cfRule>
    <cfRule type="cellIs" dxfId="645" priority="21" operator="lessThan">
      <formula>0</formula>
    </cfRule>
  </conditionalFormatting>
  <conditionalFormatting sqref="T7:T28 U28">
    <cfRule type="cellIs" dxfId="644" priority="16" operator="lessThan">
      <formula>0</formula>
    </cfRule>
    <cfRule type="cellIs" dxfId="643" priority="17" operator="lessThan">
      <formula>0</formula>
    </cfRule>
    <cfRule type="cellIs" dxfId="642" priority="18" operator="lessThan">
      <formula>0</formula>
    </cfRule>
  </conditionalFormatting>
  <conditionalFormatting sqref="D5:K5">
    <cfRule type="cellIs" dxfId="641" priority="15" operator="greaterThan">
      <formula>0</formula>
    </cfRule>
  </conditionalFormatting>
  <conditionalFormatting sqref="L4 L6 L28:L29">
    <cfRule type="cellIs" dxfId="640" priority="14" operator="equal">
      <formula>$L$4</formula>
    </cfRule>
  </conditionalFormatting>
  <conditionalFormatting sqref="D7:S7">
    <cfRule type="cellIs" dxfId="639" priority="13" operator="greaterThan">
      <formula>0</formula>
    </cfRule>
  </conditionalFormatting>
  <conditionalFormatting sqref="D9:S9">
    <cfRule type="cellIs" dxfId="638" priority="12" operator="greaterThan">
      <formula>0</formula>
    </cfRule>
  </conditionalFormatting>
  <conditionalFormatting sqref="D11:S11">
    <cfRule type="cellIs" dxfId="637" priority="11" operator="greaterThan">
      <formula>0</formula>
    </cfRule>
  </conditionalFormatting>
  <conditionalFormatting sqref="D13:S13">
    <cfRule type="cellIs" dxfId="636" priority="10" operator="greaterThan">
      <formula>0</formula>
    </cfRule>
  </conditionalFormatting>
  <conditionalFormatting sqref="D15:S15">
    <cfRule type="cellIs" dxfId="635" priority="9" operator="greaterThan">
      <formula>0</formula>
    </cfRule>
  </conditionalFormatting>
  <conditionalFormatting sqref="D17:S17">
    <cfRule type="cellIs" dxfId="634" priority="8" operator="greaterThan">
      <formula>0</formula>
    </cfRule>
  </conditionalFormatting>
  <conditionalFormatting sqref="D19:S19">
    <cfRule type="cellIs" dxfId="633" priority="7" operator="greaterThan">
      <formula>0</formula>
    </cfRule>
  </conditionalFormatting>
  <conditionalFormatting sqref="D21:S21">
    <cfRule type="cellIs" dxfId="632" priority="6" operator="greaterThan">
      <formula>0</formula>
    </cfRule>
  </conditionalFormatting>
  <conditionalFormatting sqref="D23:S23">
    <cfRule type="cellIs" dxfId="631" priority="5" operator="greaterThan">
      <formula>0</formula>
    </cfRule>
  </conditionalFormatting>
  <conditionalFormatting sqref="D25:S25">
    <cfRule type="cellIs" dxfId="630" priority="4" operator="greaterThan">
      <formula>0</formula>
    </cfRule>
  </conditionalFormatting>
  <conditionalFormatting sqref="D27:S27">
    <cfRule type="cellIs" dxfId="629" priority="3" operator="greaterThan">
      <formula>0</formula>
    </cfRule>
  </conditionalFormatting>
  <conditionalFormatting sqref="U6">
    <cfRule type="cellIs" dxfId="628" priority="2" operator="lessThan">
      <formula>0</formula>
    </cfRule>
  </conditionalFormatting>
  <conditionalFormatting sqref="U6">
    <cfRule type="cellIs" dxfId="627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6" priority="43" operator="equal">
      <formula>212030016606640</formula>
    </cfRule>
  </conditionalFormatting>
  <conditionalFormatting sqref="D29 E4:E6 E28:K29">
    <cfRule type="cellIs" dxfId="625" priority="41" operator="equal">
      <formula>$E$4</formula>
    </cfRule>
    <cfRule type="cellIs" dxfId="624" priority="42" operator="equal">
      <formula>2120</formula>
    </cfRule>
  </conditionalFormatting>
  <conditionalFormatting sqref="D29:E29 F4:F6 F28:F29">
    <cfRule type="cellIs" dxfId="623" priority="39" operator="equal">
      <formula>$F$4</formula>
    </cfRule>
    <cfRule type="cellIs" dxfId="622" priority="40" operator="equal">
      <formula>300</formula>
    </cfRule>
  </conditionalFormatting>
  <conditionalFormatting sqref="G4:G6 G28:G29">
    <cfRule type="cellIs" dxfId="621" priority="37" operator="equal">
      <formula>$G$4</formula>
    </cfRule>
    <cfRule type="cellIs" dxfId="620" priority="38" operator="equal">
      <formula>1660</formula>
    </cfRule>
  </conditionalFormatting>
  <conditionalFormatting sqref="H4:H6 H28:H29">
    <cfRule type="cellIs" dxfId="619" priority="35" operator="equal">
      <formula>$H$4</formula>
    </cfRule>
    <cfRule type="cellIs" dxfId="618" priority="36" operator="equal">
      <formula>6640</formula>
    </cfRule>
  </conditionalFormatting>
  <conditionalFormatting sqref="T6:T28">
    <cfRule type="cellIs" dxfId="617" priority="34" operator="lessThan">
      <formula>0</formula>
    </cfRule>
  </conditionalFormatting>
  <conditionalFormatting sqref="T7:T27">
    <cfRule type="cellIs" dxfId="616" priority="31" operator="lessThan">
      <formula>0</formula>
    </cfRule>
    <cfRule type="cellIs" dxfId="615" priority="32" operator="lessThan">
      <formula>0</formula>
    </cfRule>
    <cfRule type="cellIs" dxfId="614" priority="33" operator="lessThan">
      <formula>0</formula>
    </cfRule>
  </conditionalFormatting>
  <conditionalFormatting sqref="E4:E6 E28:K28">
    <cfRule type="cellIs" dxfId="613" priority="30" operator="equal">
      <formula>$E$4</formula>
    </cfRule>
  </conditionalFormatting>
  <conditionalFormatting sqref="D28:D29 D6 D4:M4">
    <cfRule type="cellIs" dxfId="612" priority="29" operator="equal">
      <formula>$D$4</formula>
    </cfRule>
  </conditionalFormatting>
  <conditionalFormatting sqref="I4:I6 I28:I29">
    <cfRule type="cellIs" dxfId="611" priority="28" operator="equal">
      <formula>$I$4</formula>
    </cfRule>
  </conditionalFormatting>
  <conditionalFormatting sqref="J4:J6 J28:J29">
    <cfRule type="cellIs" dxfId="610" priority="27" operator="equal">
      <formula>$J$4</formula>
    </cfRule>
  </conditionalFormatting>
  <conditionalFormatting sqref="K4:K6 K28:K29">
    <cfRule type="cellIs" dxfId="609" priority="26" operator="equal">
      <formula>$K$4</formula>
    </cfRule>
  </conditionalFormatting>
  <conditionalFormatting sqref="M4:M6">
    <cfRule type="cellIs" dxfId="608" priority="25" operator="equal">
      <formula>$L$4</formula>
    </cfRule>
  </conditionalFormatting>
  <conditionalFormatting sqref="T7:T28">
    <cfRule type="cellIs" dxfId="607" priority="22" operator="lessThan">
      <formula>0</formula>
    </cfRule>
    <cfRule type="cellIs" dxfId="606" priority="23" operator="lessThan">
      <formula>0</formula>
    </cfRule>
    <cfRule type="cellIs" dxfId="605" priority="24" operator="lessThan">
      <formula>0</formula>
    </cfRule>
  </conditionalFormatting>
  <conditionalFormatting sqref="D5:K5">
    <cfRule type="cellIs" dxfId="604" priority="21" operator="greaterThan">
      <formula>0</formula>
    </cfRule>
  </conditionalFormatting>
  <conditionalFormatting sqref="T6:T28">
    <cfRule type="cellIs" dxfId="603" priority="20" operator="lessThan">
      <formula>0</formula>
    </cfRule>
  </conditionalFormatting>
  <conditionalFormatting sqref="T7:T27">
    <cfRule type="cellIs" dxfId="602" priority="17" operator="lessThan">
      <formula>0</formula>
    </cfRule>
    <cfRule type="cellIs" dxfId="601" priority="18" operator="lessThan">
      <formula>0</formula>
    </cfRule>
    <cfRule type="cellIs" dxfId="600" priority="19" operator="lessThan">
      <formula>0</formula>
    </cfRule>
  </conditionalFormatting>
  <conditionalFormatting sqref="T7:T28">
    <cfRule type="cellIs" dxfId="599" priority="14" operator="lessThan">
      <formula>0</formula>
    </cfRule>
    <cfRule type="cellIs" dxfId="598" priority="15" operator="lessThan">
      <formula>0</formula>
    </cfRule>
    <cfRule type="cellIs" dxfId="597" priority="16" operator="lessThan">
      <formula>0</formula>
    </cfRule>
  </conditionalFormatting>
  <conditionalFormatting sqref="D5:K5">
    <cfRule type="cellIs" dxfId="596" priority="13" operator="greaterThan">
      <formula>0</formula>
    </cfRule>
  </conditionalFormatting>
  <conditionalFormatting sqref="L4 L6 L28:L29">
    <cfRule type="cellIs" dxfId="595" priority="12" operator="equal">
      <formula>$L$4</formula>
    </cfRule>
  </conditionalFormatting>
  <conditionalFormatting sqref="D7:S7">
    <cfRule type="cellIs" dxfId="594" priority="11" operator="greaterThan">
      <formula>0</formula>
    </cfRule>
  </conditionalFormatting>
  <conditionalFormatting sqref="D9:S9">
    <cfRule type="cellIs" dxfId="593" priority="10" operator="greaterThan">
      <formula>0</formula>
    </cfRule>
  </conditionalFormatting>
  <conditionalFormatting sqref="D11:S11">
    <cfRule type="cellIs" dxfId="592" priority="9" operator="greaterThan">
      <formula>0</formula>
    </cfRule>
  </conditionalFormatting>
  <conditionalFormatting sqref="D13:S13">
    <cfRule type="cellIs" dxfId="591" priority="8" operator="greaterThan">
      <formula>0</formula>
    </cfRule>
  </conditionalFormatting>
  <conditionalFormatting sqref="D15:S15">
    <cfRule type="cellIs" dxfId="590" priority="7" operator="greaterThan">
      <formula>0</formula>
    </cfRule>
  </conditionalFormatting>
  <conditionalFormatting sqref="D17:S17">
    <cfRule type="cellIs" dxfId="589" priority="6" operator="greaterThan">
      <formula>0</formula>
    </cfRule>
  </conditionalFormatting>
  <conditionalFormatting sqref="D19:S19">
    <cfRule type="cellIs" dxfId="588" priority="5" operator="greaterThan">
      <formula>0</formula>
    </cfRule>
  </conditionalFormatting>
  <conditionalFormatting sqref="D21:S21">
    <cfRule type="cellIs" dxfId="587" priority="4" operator="greaterThan">
      <formula>0</formula>
    </cfRule>
  </conditionalFormatting>
  <conditionalFormatting sqref="D23:S23">
    <cfRule type="cellIs" dxfId="586" priority="3" operator="greaterThan">
      <formula>0</formula>
    </cfRule>
  </conditionalFormatting>
  <conditionalFormatting sqref="D25:S25">
    <cfRule type="cellIs" dxfId="585" priority="2" operator="greaterThan">
      <formula>0</formula>
    </cfRule>
  </conditionalFormatting>
  <conditionalFormatting sqref="D27:S27">
    <cfRule type="cellIs" dxfId="58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7" priority="43" operator="equal">
      <formula>212030016606640</formula>
    </cfRule>
  </conditionalFormatting>
  <conditionalFormatting sqref="D29 E4:E6 E28:K29">
    <cfRule type="cellIs" dxfId="1376" priority="41" operator="equal">
      <formula>$E$4</formula>
    </cfRule>
    <cfRule type="cellIs" dxfId="1375" priority="42" operator="equal">
      <formula>2120</formula>
    </cfRule>
  </conditionalFormatting>
  <conditionalFormatting sqref="D29:E29 F4:F6 F28:F29">
    <cfRule type="cellIs" dxfId="1374" priority="39" operator="equal">
      <formula>$F$4</formula>
    </cfRule>
    <cfRule type="cellIs" dxfId="1373" priority="40" operator="equal">
      <formula>300</formula>
    </cfRule>
  </conditionalFormatting>
  <conditionalFormatting sqref="G4:G6 G28:G29">
    <cfRule type="cellIs" dxfId="1372" priority="37" operator="equal">
      <formula>$G$4</formula>
    </cfRule>
    <cfRule type="cellIs" dxfId="1371" priority="38" operator="equal">
      <formula>1660</formula>
    </cfRule>
  </conditionalFormatting>
  <conditionalFormatting sqref="H4:H6 H28:H29">
    <cfRule type="cellIs" dxfId="1370" priority="35" operator="equal">
      <formula>$H$4</formula>
    </cfRule>
    <cfRule type="cellIs" dxfId="1369" priority="36" operator="equal">
      <formula>6640</formula>
    </cfRule>
  </conditionalFormatting>
  <conditionalFormatting sqref="T6:T28">
    <cfRule type="cellIs" dxfId="1368" priority="34" operator="lessThan">
      <formula>0</formula>
    </cfRule>
  </conditionalFormatting>
  <conditionalFormatting sqref="T7:T27">
    <cfRule type="cellIs" dxfId="1367" priority="31" operator="lessThan">
      <formula>0</formula>
    </cfRule>
    <cfRule type="cellIs" dxfId="1366" priority="32" operator="lessThan">
      <formula>0</formula>
    </cfRule>
    <cfRule type="cellIs" dxfId="1365" priority="33" operator="lessThan">
      <formula>0</formula>
    </cfRule>
  </conditionalFormatting>
  <conditionalFormatting sqref="E4:E6 E28:K28">
    <cfRule type="cellIs" dxfId="1364" priority="30" operator="equal">
      <formula>$E$4</formula>
    </cfRule>
  </conditionalFormatting>
  <conditionalFormatting sqref="D28:D29 D6 D4:M4">
    <cfRule type="cellIs" dxfId="1363" priority="29" operator="equal">
      <formula>$D$4</formula>
    </cfRule>
  </conditionalFormatting>
  <conditionalFormatting sqref="I4:I6 I28:I29">
    <cfRule type="cellIs" dxfId="1362" priority="28" operator="equal">
      <formula>$I$4</formula>
    </cfRule>
  </conditionalFormatting>
  <conditionalFormatting sqref="J4:J6 J28:J29">
    <cfRule type="cellIs" dxfId="1361" priority="27" operator="equal">
      <formula>$J$4</formula>
    </cfRule>
  </conditionalFormatting>
  <conditionalFormatting sqref="K4:K6 K28:K29">
    <cfRule type="cellIs" dxfId="1360" priority="26" operator="equal">
      <formula>$K$4</formula>
    </cfRule>
  </conditionalFormatting>
  <conditionalFormatting sqref="M4:M6">
    <cfRule type="cellIs" dxfId="1359" priority="25" operator="equal">
      <formula>$L$4</formula>
    </cfRule>
  </conditionalFormatting>
  <conditionalFormatting sqref="T7:T28">
    <cfRule type="cellIs" dxfId="1358" priority="22" operator="lessThan">
      <formula>0</formula>
    </cfRule>
    <cfRule type="cellIs" dxfId="1357" priority="23" operator="lessThan">
      <formula>0</formula>
    </cfRule>
    <cfRule type="cellIs" dxfId="1356" priority="24" operator="lessThan">
      <formula>0</formula>
    </cfRule>
  </conditionalFormatting>
  <conditionalFormatting sqref="D5:K5">
    <cfRule type="cellIs" dxfId="1355" priority="21" operator="greaterThan">
      <formula>0</formula>
    </cfRule>
  </conditionalFormatting>
  <conditionalFormatting sqref="T6:T28">
    <cfRule type="cellIs" dxfId="1354" priority="20" operator="lessThan">
      <formula>0</formula>
    </cfRule>
  </conditionalFormatting>
  <conditionalFormatting sqref="T7:T27">
    <cfRule type="cellIs" dxfId="1353" priority="17" operator="lessThan">
      <formula>0</formula>
    </cfRule>
    <cfRule type="cellIs" dxfId="1352" priority="18" operator="lessThan">
      <formula>0</formula>
    </cfRule>
    <cfRule type="cellIs" dxfId="1351" priority="19" operator="lessThan">
      <formula>0</formula>
    </cfRule>
  </conditionalFormatting>
  <conditionalFormatting sqref="T7:T28">
    <cfRule type="cellIs" dxfId="1350" priority="14" operator="lessThan">
      <formula>0</formula>
    </cfRule>
    <cfRule type="cellIs" dxfId="1349" priority="15" operator="lessThan">
      <formula>0</formula>
    </cfRule>
    <cfRule type="cellIs" dxfId="1348" priority="16" operator="lessThan">
      <formula>0</formula>
    </cfRule>
  </conditionalFormatting>
  <conditionalFormatting sqref="D5:K5">
    <cfRule type="cellIs" dxfId="1347" priority="13" operator="greaterThan">
      <formula>0</formula>
    </cfRule>
  </conditionalFormatting>
  <conditionalFormatting sqref="L4 L6 L28:L29">
    <cfRule type="cellIs" dxfId="1346" priority="12" operator="equal">
      <formula>$L$4</formula>
    </cfRule>
  </conditionalFormatting>
  <conditionalFormatting sqref="D7:S7">
    <cfRule type="cellIs" dxfId="1345" priority="11" operator="greaterThan">
      <formula>0</formula>
    </cfRule>
  </conditionalFormatting>
  <conditionalFormatting sqref="D9:S9">
    <cfRule type="cellIs" dxfId="1344" priority="10" operator="greaterThan">
      <formula>0</formula>
    </cfRule>
  </conditionalFormatting>
  <conditionalFormatting sqref="D11:S11">
    <cfRule type="cellIs" dxfId="1343" priority="9" operator="greaterThan">
      <formula>0</formula>
    </cfRule>
  </conditionalFormatting>
  <conditionalFormatting sqref="D13:S13">
    <cfRule type="cellIs" dxfId="1342" priority="8" operator="greaterThan">
      <formula>0</formula>
    </cfRule>
  </conditionalFormatting>
  <conditionalFormatting sqref="D15:S15">
    <cfRule type="cellIs" dxfId="1341" priority="7" operator="greaterThan">
      <formula>0</formula>
    </cfRule>
  </conditionalFormatting>
  <conditionalFormatting sqref="D17:S17">
    <cfRule type="cellIs" dxfId="1340" priority="6" operator="greaterThan">
      <formula>0</formula>
    </cfRule>
  </conditionalFormatting>
  <conditionalFormatting sqref="D19:S19">
    <cfRule type="cellIs" dxfId="1339" priority="5" operator="greaterThan">
      <formula>0</formula>
    </cfRule>
  </conditionalFormatting>
  <conditionalFormatting sqref="D21:S21">
    <cfRule type="cellIs" dxfId="1338" priority="4" operator="greaterThan">
      <formula>0</formula>
    </cfRule>
  </conditionalFormatting>
  <conditionalFormatting sqref="D23:S23">
    <cfRule type="cellIs" dxfId="1337" priority="3" operator="greaterThan">
      <formula>0</formula>
    </cfRule>
  </conditionalFormatting>
  <conditionalFormatting sqref="D25:S25">
    <cfRule type="cellIs" dxfId="1336" priority="2" operator="greaterThan">
      <formula>0</formula>
    </cfRule>
  </conditionalFormatting>
  <conditionalFormatting sqref="D27:S27">
    <cfRule type="cellIs" dxfId="1335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83" priority="55" operator="equal">
      <formula>212030016606640</formula>
    </cfRule>
  </conditionalFormatting>
  <conditionalFormatting sqref="D29 E4:E6 E28:K29">
    <cfRule type="cellIs" dxfId="582" priority="53" operator="equal">
      <formula>$E$4</formula>
    </cfRule>
    <cfRule type="cellIs" dxfId="581" priority="54" operator="equal">
      <formula>2120</formula>
    </cfRule>
  </conditionalFormatting>
  <conditionalFormatting sqref="D29:E29 F4:F6 F28:F29">
    <cfRule type="cellIs" dxfId="580" priority="51" operator="equal">
      <formula>$F$4</formula>
    </cfRule>
    <cfRule type="cellIs" dxfId="579" priority="52" operator="equal">
      <formula>300</formula>
    </cfRule>
  </conditionalFormatting>
  <conditionalFormatting sqref="G4:G6 G28:G29">
    <cfRule type="cellIs" dxfId="578" priority="49" operator="equal">
      <formula>$G$4</formula>
    </cfRule>
    <cfRule type="cellIs" dxfId="577" priority="50" operator="equal">
      <formula>1660</formula>
    </cfRule>
  </conditionalFormatting>
  <conditionalFormatting sqref="H4:H6 H28:H29">
    <cfRule type="cellIs" dxfId="576" priority="47" operator="equal">
      <formula>$H$4</formula>
    </cfRule>
    <cfRule type="cellIs" dxfId="575" priority="48" operator="equal">
      <formula>6640</formula>
    </cfRule>
  </conditionalFormatting>
  <conditionalFormatting sqref="T6:T28">
    <cfRule type="cellIs" dxfId="574" priority="46" operator="lessThan">
      <formula>0</formula>
    </cfRule>
  </conditionalFormatting>
  <conditionalFormatting sqref="T7:T27">
    <cfRule type="cellIs" dxfId="573" priority="43" operator="lessThan">
      <formula>0</formula>
    </cfRule>
    <cfRule type="cellIs" dxfId="572" priority="44" operator="lessThan">
      <formula>0</formula>
    </cfRule>
    <cfRule type="cellIs" dxfId="571" priority="45" operator="lessThan">
      <formula>0</formula>
    </cfRule>
  </conditionalFormatting>
  <conditionalFormatting sqref="E4:E6 E28:K28">
    <cfRule type="cellIs" dxfId="570" priority="42" operator="equal">
      <formula>$E$4</formula>
    </cfRule>
  </conditionalFormatting>
  <conditionalFormatting sqref="D28:D29 D6 D4:M4">
    <cfRule type="cellIs" dxfId="569" priority="41" operator="equal">
      <formula>$D$4</formula>
    </cfRule>
  </conditionalFormatting>
  <conditionalFormatting sqref="I4:I5 I28:I29">
    <cfRule type="cellIs" dxfId="568" priority="40" operator="equal">
      <formula>$I$4</formula>
    </cfRule>
  </conditionalFormatting>
  <conditionalFormatting sqref="J4:J5 J28:J29">
    <cfRule type="cellIs" dxfId="567" priority="39" operator="equal">
      <formula>$J$4</formula>
    </cfRule>
  </conditionalFormatting>
  <conditionalFormatting sqref="K4:K5 K28:K29">
    <cfRule type="cellIs" dxfId="566" priority="38" operator="equal">
      <formula>$K$4</formula>
    </cfRule>
  </conditionalFormatting>
  <conditionalFormatting sqref="M4:M6">
    <cfRule type="cellIs" dxfId="565" priority="37" operator="equal">
      <formula>$L$4</formula>
    </cfRule>
  </conditionalFormatting>
  <conditionalFormatting sqref="T7:T28">
    <cfRule type="cellIs" dxfId="564" priority="34" operator="lessThan">
      <formula>0</formula>
    </cfRule>
    <cfRule type="cellIs" dxfId="563" priority="35" operator="lessThan">
      <formula>0</formula>
    </cfRule>
    <cfRule type="cellIs" dxfId="562" priority="36" operator="lessThan">
      <formula>0</formula>
    </cfRule>
  </conditionalFormatting>
  <conditionalFormatting sqref="D5:K5">
    <cfRule type="cellIs" dxfId="561" priority="33" operator="greaterThan">
      <formula>0</formula>
    </cfRule>
  </conditionalFormatting>
  <conditionalFormatting sqref="T6:T28">
    <cfRule type="cellIs" dxfId="560" priority="32" operator="lessThan">
      <formula>0</formula>
    </cfRule>
  </conditionalFormatting>
  <conditionalFormatting sqref="T7:T27">
    <cfRule type="cellIs" dxfId="559" priority="29" operator="lessThan">
      <formula>0</formula>
    </cfRule>
    <cfRule type="cellIs" dxfId="558" priority="30" operator="lessThan">
      <formula>0</formula>
    </cfRule>
    <cfRule type="cellIs" dxfId="557" priority="31" operator="lessThan">
      <formula>0</formula>
    </cfRule>
  </conditionalFormatting>
  <conditionalFormatting sqref="T7:T28">
    <cfRule type="cellIs" dxfId="556" priority="26" operator="lessThan">
      <formula>0</formula>
    </cfRule>
    <cfRule type="cellIs" dxfId="555" priority="27" operator="lessThan">
      <formula>0</formula>
    </cfRule>
    <cfRule type="cellIs" dxfId="554" priority="28" operator="lessThan">
      <formula>0</formula>
    </cfRule>
  </conditionalFormatting>
  <conditionalFormatting sqref="D5:K5">
    <cfRule type="cellIs" dxfId="553" priority="25" operator="greaterThan">
      <formula>0</formula>
    </cfRule>
  </conditionalFormatting>
  <conditionalFormatting sqref="L4 L28:L29">
    <cfRule type="cellIs" dxfId="552" priority="24" operator="equal">
      <formula>$L$4</formula>
    </cfRule>
  </conditionalFormatting>
  <conditionalFormatting sqref="D7:S7">
    <cfRule type="cellIs" dxfId="551" priority="23" operator="greaterThan">
      <formula>0</formula>
    </cfRule>
  </conditionalFormatting>
  <conditionalFormatting sqref="D9:S9">
    <cfRule type="cellIs" dxfId="550" priority="22" operator="greaterThan">
      <formula>0</formula>
    </cfRule>
  </conditionalFormatting>
  <conditionalFormatting sqref="D11:S11">
    <cfRule type="cellIs" dxfId="549" priority="21" operator="greaterThan">
      <formula>0</formula>
    </cfRule>
  </conditionalFormatting>
  <conditionalFormatting sqref="D13:S13">
    <cfRule type="cellIs" dxfId="548" priority="20" operator="greaterThan">
      <formula>0</formula>
    </cfRule>
  </conditionalFormatting>
  <conditionalFormatting sqref="D15:S15">
    <cfRule type="cellIs" dxfId="547" priority="19" operator="greaterThan">
      <formula>0</formula>
    </cfRule>
  </conditionalFormatting>
  <conditionalFormatting sqref="D17:S17">
    <cfRule type="cellIs" dxfId="546" priority="18" operator="greaterThan">
      <formula>0</formula>
    </cfRule>
  </conditionalFormatting>
  <conditionalFormatting sqref="D19:S19">
    <cfRule type="cellIs" dxfId="545" priority="17" operator="greaterThan">
      <formula>0</formula>
    </cfRule>
  </conditionalFormatting>
  <conditionalFormatting sqref="D21:S21">
    <cfRule type="cellIs" dxfId="544" priority="16" operator="greaterThan">
      <formula>0</formula>
    </cfRule>
  </conditionalFormatting>
  <conditionalFormatting sqref="D23:S23">
    <cfRule type="cellIs" dxfId="543" priority="15" operator="greaterThan">
      <formula>0</formula>
    </cfRule>
  </conditionalFormatting>
  <conditionalFormatting sqref="D25:S25">
    <cfRule type="cellIs" dxfId="542" priority="14" operator="greaterThan">
      <formula>0</formula>
    </cfRule>
  </conditionalFormatting>
  <conditionalFormatting sqref="D27:S27">
    <cfRule type="cellIs" dxfId="541" priority="13" operator="greaterThan">
      <formula>0</formula>
    </cfRule>
  </conditionalFormatting>
  <conditionalFormatting sqref="I6">
    <cfRule type="cellIs" dxfId="540" priority="12" operator="equal">
      <formula>212030016606640</formula>
    </cfRule>
  </conditionalFormatting>
  <conditionalFormatting sqref="I6">
    <cfRule type="cellIs" dxfId="539" priority="10" operator="equal">
      <formula>$H$4</formula>
    </cfRule>
    <cfRule type="cellIs" dxfId="538" priority="11" operator="equal">
      <formula>6640</formula>
    </cfRule>
  </conditionalFormatting>
  <conditionalFormatting sqref="J6">
    <cfRule type="cellIs" dxfId="537" priority="9" operator="equal">
      <formula>212030016606640</formula>
    </cfRule>
  </conditionalFormatting>
  <conditionalFormatting sqref="J6">
    <cfRule type="cellIs" dxfId="536" priority="7" operator="equal">
      <formula>$H$4</formula>
    </cfRule>
    <cfRule type="cellIs" dxfId="535" priority="8" operator="equal">
      <formula>6640</formula>
    </cfRule>
  </conditionalFormatting>
  <conditionalFormatting sqref="K6">
    <cfRule type="cellIs" dxfId="534" priority="6" operator="equal">
      <formula>212030016606640</formula>
    </cfRule>
  </conditionalFormatting>
  <conditionalFormatting sqref="K6">
    <cfRule type="cellIs" dxfId="533" priority="4" operator="equal">
      <formula>$H$4</formula>
    </cfRule>
    <cfRule type="cellIs" dxfId="532" priority="5" operator="equal">
      <formula>6640</formula>
    </cfRule>
  </conditionalFormatting>
  <conditionalFormatting sqref="L6">
    <cfRule type="cellIs" dxfId="531" priority="3" operator="equal">
      <formula>212030016606640</formula>
    </cfRule>
  </conditionalFormatting>
  <conditionalFormatting sqref="L6">
    <cfRule type="cellIs" dxfId="530" priority="1" operator="equal">
      <formula>$H$4</formula>
    </cfRule>
    <cfRule type="cellIs" dxfId="529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8" priority="43" operator="equal">
      <formula>212030016606640</formula>
    </cfRule>
  </conditionalFormatting>
  <conditionalFormatting sqref="D29 E4:E6 E28:K29">
    <cfRule type="cellIs" dxfId="527" priority="41" operator="equal">
      <formula>$E$4</formula>
    </cfRule>
    <cfRule type="cellIs" dxfId="526" priority="42" operator="equal">
      <formula>2120</formula>
    </cfRule>
  </conditionalFormatting>
  <conditionalFormatting sqref="D29:E29 F4:F6 F28:F29">
    <cfRule type="cellIs" dxfId="525" priority="39" operator="equal">
      <formula>$F$4</formula>
    </cfRule>
    <cfRule type="cellIs" dxfId="524" priority="40" operator="equal">
      <formula>300</formula>
    </cfRule>
  </conditionalFormatting>
  <conditionalFormatting sqref="G4:G6 G28:G29">
    <cfRule type="cellIs" dxfId="523" priority="37" operator="equal">
      <formula>$G$4</formula>
    </cfRule>
    <cfRule type="cellIs" dxfId="522" priority="38" operator="equal">
      <formula>1660</formula>
    </cfRule>
  </conditionalFormatting>
  <conditionalFormatting sqref="H4:H6 H28:H29">
    <cfRule type="cellIs" dxfId="521" priority="35" operator="equal">
      <formula>$H$4</formula>
    </cfRule>
    <cfRule type="cellIs" dxfId="520" priority="36" operator="equal">
      <formula>6640</formula>
    </cfRule>
  </conditionalFormatting>
  <conditionalFormatting sqref="T6:T28">
    <cfRule type="cellIs" dxfId="519" priority="34" operator="lessThan">
      <formula>0</formula>
    </cfRule>
  </conditionalFormatting>
  <conditionalFormatting sqref="T7:T27">
    <cfRule type="cellIs" dxfId="518" priority="31" operator="lessThan">
      <formula>0</formula>
    </cfRule>
    <cfRule type="cellIs" dxfId="517" priority="32" operator="lessThan">
      <formula>0</formula>
    </cfRule>
    <cfRule type="cellIs" dxfId="516" priority="33" operator="lessThan">
      <formula>0</formula>
    </cfRule>
  </conditionalFormatting>
  <conditionalFormatting sqref="E4:E6 E28:K28">
    <cfRule type="cellIs" dxfId="515" priority="30" operator="equal">
      <formula>$E$4</formula>
    </cfRule>
  </conditionalFormatting>
  <conditionalFormatting sqref="D28:D29 D6 D4:M4">
    <cfRule type="cellIs" dxfId="514" priority="29" operator="equal">
      <formula>$D$4</formula>
    </cfRule>
  </conditionalFormatting>
  <conditionalFormatting sqref="I4:I6 I28:I29">
    <cfRule type="cellIs" dxfId="513" priority="28" operator="equal">
      <formula>$I$4</formula>
    </cfRule>
  </conditionalFormatting>
  <conditionalFormatting sqref="J4:J6 J28:J29">
    <cfRule type="cellIs" dxfId="512" priority="27" operator="equal">
      <formula>$J$4</formula>
    </cfRule>
  </conditionalFormatting>
  <conditionalFormatting sqref="K4:K6 K28:K29">
    <cfRule type="cellIs" dxfId="511" priority="26" operator="equal">
      <formula>$K$4</formula>
    </cfRule>
  </conditionalFormatting>
  <conditionalFormatting sqref="M4:M6">
    <cfRule type="cellIs" dxfId="510" priority="25" operator="equal">
      <formula>$L$4</formula>
    </cfRule>
  </conditionalFormatting>
  <conditionalFormatting sqref="T7:T28">
    <cfRule type="cellIs" dxfId="509" priority="22" operator="lessThan">
      <formula>0</formula>
    </cfRule>
    <cfRule type="cellIs" dxfId="508" priority="23" operator="lessThan">
      <formula>0</formula>
    </cfRule>
    <cfRule type="cellIs" dxfId="507" priority="24" operator="lessThan">
      <formula>0</formula>
    </cfRule>
  </conditionalFormatting>
  <conditionalFormatting sqref="D5:K5">
    <cfRule type="cellIs" dxfId="506" priority="21" operator="greaterThan">
      <formula>0</formula>
    </cfRule>
  </conditionalFormatting>
  <conditionalFormatting sqref="T6:T28">
    <cfRule type="cellIs" dxfId="505" priority="20" operator="lessThan">
      <formula>0</formula>
    </cfRule>
  </conditionalFormatting>
  <conditionalFormatting sqref="T7:T27">
    <cfRule type="cellIs" dxfId="504" priority="17" operator="lessThan">
      <formula>0</formula>
    </cfRule>
    <cfRule type="cellIs" dxfId="503" priority="18" operator="lessThan">
      <formula>0</formula>
    </cfRule>
    <cfRule type="cellIs" dxfId="502" priority="19" operator="lessThan">
      <formula>0</formula>
    </cfRule>
  </conditionalFormatting>
  <conditionalFormatting sqref="T7:T28">
    <cfRule type="cellIs" dxfId="501" priority="14" operator="lessThan">
      <formula>0</formula>
    </cfRule>
    <cfRule type="cellIs" dxfId="500" priority="15" operator="lessThan">
      <formula>0</formula>
    </cfRule>
    <cfRule type="cellIs" dxfId="499" priority="16" operator="lessThan">
      <formula>0</formula>
    </cfRule>
  </conditionalFormatting>
  <conditionalFormatting sqref="D5:K5">
    <cfRule type="cellIs" dxfId="498" priority="13" operator="greaterThan">
      <formula>0</formula>
    </cfRule>
  </conditionalFormatting>
  <conditionalFormatting sqref="L4 L6 L28:L29">
    <cfRule type="cellIs" dxfId="497" priority="12" operator="equal">
      <formula>$L$4</formula>
    </cfRule>
  </conditionalFormatting>
  <conditionalFormatting sqref="D7:S7">
    <cfRule type="cellIs" dxfId="496" priority="11" operator="greaterThan">
      <formula>0</formula>
    </cfRule>
  </conditionalFormatting>
  <conditionalFormatting sqref="D9:S9">
    <cfRule type="cellIs" dxfId="495" priority="10" operator="greaterThan">
      <formula>0</formula>
    </cfRule>
  </conditionalFormatting>
  <conditionalFormatting sqref="D11:S11">
    <cfRule type="cellIs" dxfId="494" priority="9" operator="greaterThan">
      <formula>0</formula>
    </cfRule>
  </conditionalFormatting>
  <conditionalFormatting sqref="D13:S13">
    <cfRule type="cellIs" dxfId="493" priority="8" operator="greaterThan">
      <formula>0</formula>
    </cfRule>
  </conditionalFormatting>
  <conditionalFormatting sqref="D15:S15">
    <cfRule type="cellIs" dxfId="492" priority="7" operator="greaterThan">
      <formula>0</formula>
    </cfRule>
  </conditionalFormatting>
  <conditionalFormatting sqref="D17:S17">
    <cfRule type="cellIs" dxfId="491" priority="6" operator="greaterThan">
      <formula>0</formula>
    </cfRule>
  </conditionalFormatting>
  <conditionalFormatting sqref="D19:S19">
    <cfRule type="cellIs" dxfId="490" priority="5" operator="greaterThan">
      <formula>0</formula>
    </cfRule>
  </conditionalFormatting>
  <conditionalFormatting sqref="D21:S21">
    <cfRule type="cellIs" dxfId="489" priority="4" operator="greaterThan">
      <formula>0</formula>
    </cfRule>
  </conditionalFormatting>
  <conditionalFormatting sqref="E23:S23">
    <cfRule type="cellIs" dxfId="488" priority="3" operator="greaterThan">
      <formula>0</formula>
    </cfRule>
  </conditionalFormatting>
  <conditionalFormatting sqref="D25:S25">
    <cfRule type="cellIs" dxfId="487" priority="2" operator="greaterThan">
      <formula>0</formula>
    </cfRule>
  </conditionalFormatting>
  <conditionalFormatting sqref="D27:S27">
    <cfRule type="cellIs" dxfId="48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5" priority="43" operator="equal">
      <formula>212030016606640</formula>
    </cfRule>
  </conditionalFormatting>
  <conditionalFormatting sqref="D29 E4:E6 E28:K29">
    <cfRule type="cellIs" dxfId="484" priority="41" operator="equal">
      <formula>$E$4</formula>
    </cfRule>
    <cfRule type="cellIs" dxfId="483" priority="42" operator="equal">
      <formula>2120</formula>
    </cfRule>
  </conditionalFormatting>
  <conditionalFormatting sqref="D29:E29 F4:F6 F28:F29">
    <cfRule type="cellIs" dxfId="482" priority="39" operator="equal">
      <formula>$F$4</formula>
    </cfRule>
    <cfRule type="cellIs" dxfId="481" priority="40" operator="equal">
      <formula>300</formula>
    </cfRule>
  </conditionalFormatting>
  <conditionalFormatting sqref="G4:G6 G28:G29">
    <cfRule type="cellIs" dxfId="480" priority="37" operator="equal">
      <formula>$G$4</formula>
    </cfRule>
    <cfRule type="cellIs" dxfId="479" priority="38" operator="equal">
      <formula>1660</formula>
    </cfRule>
  </conditionalFormatting>
  <conditionalFormatting sqref="H4:H6 H28:H29">
    <cfRule type="cellIs" dxfId="478" priority="35" operator="equal">
      <formula>$H$4</formula>
    </cfRule>
    <cfRule type="cellIs" dxfId="477" priority="36" operator="equal">
      <formula>6640</formula>
    </cfRule>
  </conditionalFormatting>
  <conditionalFormatting sqref="T6:T28">
    <cfRule type="cellIs" dxfId="476" priority="34" operator="lessThan">
      <formula>0</formula>
    </cfRule>
  </conditionalFormatting>
  <conditionalFormatting sqref="T7:T27">
    <cfRule type="cellIs" dxfId="475" priority="31" operator="lessThan">
      <formula>0</formula>
    </cfRule>
    <cfRule type="cellIs" dxfId="474" priority="32" operator="lessThan">
      <formula>0</formula>
    </cfRule>
    <cfRule type="cellIs" dxfId="473" priority="33" operator="lessThan">
      <formula>0</formula>
    </cfRule>
  </conditionalFormatting>
  <conditionalFormatting sqref="E4:E6 E28:K28">
    <cfRule type="cellIs" dxfId="472" priority="30" operator="equal">
      <formula>$E$4</formula>
    </cfRule>
  </conditionalFormatting>
  <conditionalFormatting sqref="D28:D29 D6 D4:M4">
    <cfRule type="cellIs" dxfId="471" priority="29" operator="equal">
      <formula>$D$4</formula>
    </cfRule>
  </conditionalFormatting>
  <conditionalFormatting sqref="I4:I6 I28:I29">
    <cfRule type="cellIs" dxfId="470" priority="28" operator="equal">
      <formula>$I$4</formula>
    </cfRule>
  </conditionalFormatting>
  <conditionalFormatting sqref="J4:J6 J28:J29">
    <cfRule type="cellIs" dxfId="469" priority="27" operator="equal">
      <formula>$J$4</formula>
    </cfRule>
  </conditionalFormatting>
  <conditionalFormatting sqref="K4:K6 K28:K29">
    <cfRule type="cellIs" dxfId="468" priority="26" operator="equal">
      <formula>$K$4</formula>
    </cfRule>
  </conditionalFormatting>
  <conditionalFormatting sqref="M4:M6">
    <cfRule type="cellIs" dxfId="467" priority="25" operator="equal">
      <formula>$L$4</formula>
    </cfRule>
  </conditionalFormatting>
  <conditionalFormatting sqref="T7:T28">
    <cfRule type="cellIs" dxfId="466" priority="22" operator="lessThan">
      <formula>0</formula>
    </cfRule>
    <cfRule type="cellIs" dxfId="465" priority="23" operator="lessThan">
      <formula>0</formula>
    </cfRule>
    <cfRule type="cellIs" dxfId="464" priority="24" operator="lessThan">
      <formula>0</formula>
    </cfRule>
  </conditionalFormatting>
  <conditionalFormatting sqref="D5:K5">
    <cfRule type="cellIs" dxfId="463" priority="21" operator="greaterThan">
      <formula>0</formula>
    </cfRule>
  </conditionalFormatting>
  <conditionalFormatting sqref="T6:T28">
    <cfRule type="cellIs" dxfId="462" priority="20" operator="lessThan">
      <formula>0</formula>
    </cfRule>
  </conditionalFormatting>
  <conditionalFormatting sqref="T7:T27">
    <cfRule type="cellIs" dxfId="461" priority="17" operator="lessThan">
      <formula>0</formula>
    </cfRule>
    <cfRule type="cellIs" dxfId="460" priority="18" operator="lessThan">
      <formula>0</formula>
    </cfRule>
    <cfRule type="cellIs" dxfId="459" priority="19" operator="lessThan">
      <formula>0</formula>
    </cfRule>
  </conditionalFormatting>
  <conditionalFormatting sqref="T7:T28">
    <cfRule type="cellIs" dxfId="458" priority="14" operator="lessThan">
      <formula>0</formula>
    </cfRule>
    <cfRule type="cellIs" dxfId="457" priority="15" operator="lessThan">
      <formula>0</formula>
    </cfRule>
    <cfRule type="cellIs" dxfId="456" priority="16" operator="lessThan">
      <formula>0</formula>
    </cfRule>
  </conditionalFormatting>
  <conditionalFormatting sqref="D5:K5">
    <cfRule type="cellIs" dxfId="455" priority="13" operator="greaterThan">
      <formula>0</formula>
    </cfRule>
  </conditionalFormatting>
  <conditionalFormatting sqref="L4 L6 L28:L29">
    <cfRule type="cellIs" dxfId="454" priority="12" operator="equal">
      <formula>$L$4</formula>
    </cfRule>
  </conditionalFormatting>
  <conditionalFormatting sqref="D7:S7">
    <cfRule type="cellIs" dxfId="453" priority="11" operator="greaterThan">
      <formula>0</formula>
    </cfRule>
  </conditionalFormatting>
  <conditionalFormatting sqref="D9:S9">
    <cfRule type="cellIs" dxfId="452" priority="10" operator="greaterThan">
      <formula>0</formula>
    </cfRule>
  </conditionalFormatting>
  <conditionalFormatting sqref="D11:S11">
    <cfRule type="cellIs" dxfId="451" priority="9" operator="greaterThan">
      <formula>0</formula>
    </cfRule>
  </conditionalFormatting>
  <conditionalFormatting sqref="D13:S13">
    <cfRule type="cellIs" dxfId="450" priority="8" operator="greaterThan">
      <formula>0</formula>
    </cfRule>
  </conditionalFormatting>
  <conditionalFormatting sqref="D15:S15">
    <cfRule type="cellIs" dxfId="449" priority="7" operator="greaterThan">
      <formula>0</formula>
    </cfRule>
  </conditionalFormatting>
  <conditionalFormatting sqref="D17:S17">
    <cfRule type="cellIs" dxfId="448" priority="6" operator="greaterThan">
      <formula>0</formula>
    </cfRule>
  </conditionalFormatting>
  <conditionalFormatting sqref="D19:S19">
    <cfRule type="cellIs" dxfId="447" priority="5" operator="greaterThan">
      <formula>0</formula>
    </cfRule>
  </conditionalFormatting>
  <conditionalFormatting sqref="D21:S21">
    <cfRule type="cellIs" dxfId="446" priority="4" operator="greaterThan">
      <formula>0</formula>
    </cfRule>
  </conditionalFormatting>
  <conditionalFormatting sqref="D23:S23">
    <cfRule type="cellIs" dxfId="445" priority="3" operator="greaterThan">
      <formula>0</formula>
    </cfRule>
  </conditionalFormatting>
  <conditionalFormatting sqref="D25:S25">
    <cfRule type="cellIs" dxfId="444" priority="2" operator="greaterThan">
      <formula>0</formula>
    </cfRule>
  </conditionalFormatting>
  <conditionalFormatting sqref="D27:S27">
    <cfRule type="cellIs" dxfId="44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2" priority="43" operator="equal">
      <formula>212030016606640</formula>
    </cfRule>
  </conditionalFormatting>
  <conditionalFormatting sqref="D29 E4:E6 E28:K29">
    <cfRule type="cellIs" dxfId="441" priority="41" operator="equal">
      <formula>$E$4</formula>
    </cfRule>
    <cfRule type="cellIs" dxfId="440" priority="42" operator="equal">
      <formula>2120</formula>
    </cfRule>
  </conditionalFormatting>
  <conditionalFormatting sqref="D29:E29 F4:F6 F28:F29">
    <cfRule type="cellIs" dxfId="439" priority="39" operator="equal">
      <formula>$F$4</formula>
    </cfRule>
    <cfRule type="cellIs" dxfId="438" priority="40" operator="equal">
      <formula>300</formula>
    </cfRule>
  </conditionalFormatting>
  <conditionalFormatting sqref="G4:G6 G28:G29">
    <cfRule type="cellIs" dxfId="437" priority="37" operator="equal">
      <formula>$G$4</formula>
    </cfRule>
    <cfRule type="cellIs" dxfId="436" priority="38" operator="equal">
      <formula>1660</formula>
    </cfRule>
  </conditionalFormatting>
  <conditionalFormatting sqref="H4:H6 H28:H29">
    <cfRule type="cellIs" dxfId="435" priority="35" operator="equal">
      <formula>$H$4</formula>
    </cfRule>
    <cfRule type="cellIs" dxfId="434" priority="36" operator="equal">
      <formula>6640</formula>
    </cfRule>
  </conditionalFormatting>
  <conditionalFormatting sqref="T6:T28">
    <cfRule type="cellIs" dxfId="433" priority="34" operator="lessThan">
      <formula>0</formula>
    </cfRule>
  </conditionalFormatting>
  <conditionalFormatting sqref="T7:T27">
    <cfRule type="cellIs" dxfId="432" priority="31" operator="lessThan">
      <formula>0</formula>
    </cfRule>
    <cfRule type="cellIs" dxfId="431" priority="32" operator="lessThan">
      <formula>0</formula>
    </cfRule>
    <cfRule type="cellIs" dxfId="430" priority="33" operator="lessThan">
      <formula>0</formula>
    </cfRule>
  </conditionalFormatting>
  <conditionalFormatting sqref="E4:E6 E28:K28">
    <cfRule type="cellIs" dxfId="429" priority="30" operator="equal">
      <formula>$E$4</formula>
    </cfRule>
  </conditionalFormatting>
  <conditionalFormatting sqref="D28:D29 D6 D4:M4">
    <cfRule type="cellIs" dxfId="428" priority="29" operator="equal">
      <formula>$D$4</formula>
    </cfRule>
  </conditionalFormatting>
  <conditionalFormatting sqref="I4:I6 I28:I29">
    <cfRule type="cellIs" dxfId="427" priority="28" operator="equal">
      <formula>$I$4</formula>
    </cfRule>
  </conditionalFormatting>
  <conditionalFormatting sqref="J4:J6 J28:J29">
    <cfRule type="cellIs" dxfId="426" priority="27" operator="equal">
      <formula>$J$4</formula>
    </cfRule>
  </conditionalFormatting>
  <conditionalFormatting sqref="K4:K6 K28:K29">
    <cfRule type="cellIs" dxfId="425" priority="26" operator="equal">
      <formula>$K$4</formula>
    </cfRule>
  </conditionalFormatting>
  <conditionalFormatting sqref="M4:M6">
    <cfRule type="cellIs" dxfId="424" priority="25" operator="equal">
      <formula>$L$4</formula>
    </cfRule>
  </conditionalFormatting>
  <conditionalFormatting sqref="T7:T28">
    <cfRule type="cellIs" dxfId="423" priority="22" operator="lessThan">
      <formula>0</formula>
    </cfRule>
    <cfRule type="cellIs" dxfId="422" priority="23" operator="lessThan">
      <formula>0</formula>
    </cfRule>
    <cfRule type="cellIs" dxfId="421" priority="24" operator="lessThan">
      <formula>0</formula>
    </cfRule>
  </conditionalFormatting>
  <conditionalFormatting sqref="D5:K5">
    <cfRule type="cellIs" dxfId="420" priority="21" operator="greaterThan">
      <formula>0</formula>
    </cfRule>
  </conditionalFormatting>
  <conditionalFormatting sqref="T6:T28">
    <cfRule type="cellIs" dxfId="419" priority="20" operator="lessThan">
      <formula>0</formula>
    </cfRule>
  </conditionalFormatting>
  <conditionalFormatting sqref="T7:T27">
    <cfRule type="cellIs" dxfId="418" priority="17" operator="lessThan">
      <formula>0</formula>
    </cfRule>
    <cfRule type="cellIs" dxfId="417" priority="18" operator="lessThan">
      <formula>0</formula>
    </cfRule>
    <cfRule type="cellIs" dxfId="416" priority="19" operator="lessThan">
      <formula>0</formula>
    </cfRule>
  </conditionalFormatting>
  <conditionalFormatting sqref="T7:T28">
    <cfRule type="cellIs" dxfId="415" priority="14" operator="lessThan">
      <formula>0</formula>
    </cfRule>
    <cfRule type="cellIs" dxfId="414" priority="15" operator="lessThan">
      <formula>0</formula>
    </cfRule>
    <cfRule type="cellIs" dxfId="413" priority="16" operator="lessThan">
      <formula>0</formula>
    </cfRule>
  </conditionalFormatting>
  <conditionalFormatting sqref="D5:K5">
    <cfRule type="cellIs" dxfId="412" priority="13" operator="greaterThan">
      <formula>0</formula>
    </cfRule>
  </conditionalFormatting>
  <conditionalFormatting sqref="L4 L6 L28:L29">
    <cfRule type="cellIs" dxfId="411" priority="12" operator="equal">
      <formula>$L$4</formula>
    </cfRule>
  </conditionalFormatting>
  <conditionalFormatting sqref="D7:S7">
    <cfRule type="cellIs" dxfId="410" priority="11" operator="greaterThan">
      <formula>0</formula>
    </cfRule>
  </conditionalFormatting>
  <conditionalFormatting sqref="D9:S9">
    <cfRule type="cellIs" dxfId="409" priority="10" operator="greaterThan">
      <formula>0</formula>
    </cfRule>
  </conditionalFormatting>
  <conditionalFormatting sqref="D11:S11">
    <cfRule type="cellIs" dxfId="408" priority="9" operator="greaterThan">
      <formula>0</formula>
    </cfRule>
  </conditionalFormatting>
  <conditionalFormatting sqref="D13:S13">
    <cfRule type="cellIs" dxfId="407" priority="8" operator="greaterThan">
      <formula>0</formula>
    </cfRule>
  </conditionalFormatting>
  <conditionalFormatting sqref="D15:S15">
    <cfRule type="cellIs" dxfId="406" priority="7" operator="greaterThan">
      <formula>0</formula>
    </cfRule>
  </conditionalFormatting>
  <conditionalFormatting sqref="D17:S17">
    <cfRule type="cellIs" dxfId="405" priority="6" operator="greaterThan">
      <formula>0</formula>
    </cfRule>
  </conditionalFormatting>
  <conditionalFormatting sqref="D19:S19">
    <cfRule type="cellIs" dxfId="404" priority="5" operator="greaterThan">
      <formula>0</formula>
    </cfRule>
  </conditionalFormatting>
  <conditionalFormatting sqref="D21:S21">
    <cfRule type="cellIs" dxfId="403" priority="4" operator="greaterThan">
      <formula>0</formula>
    </cfRule>
  </conditionalFormatting>
  <conditionalFormatting sqref="D23:S23">
    <cfRule type="cellIs" dxfId="402" priority="3" operator="greaterThan">
      <formula>0</formula>
    </cfRule>
  </conditionalFormatting>
  <conditionalFormatting sqref="D25:S25">
    <cfRule type="cellIs" dxfId="401" priority="2" operator="greaterThan">
      <formula>0</formula>
    </cfRule>
  </conditionalFormatting>
  <conditionalFormatting sqref="D27:S27">
    <cfRule type="cellIs" dxfId="40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V15" sqref="V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900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900</v>
      </c>
      <c r="N20" s="24">
        <f t="shared" si="2"/>
        <v>3765</v>
      </c>
      <c r="O20" s="25">
        <f t="shared" si="3"/>
        <v>24.75</v>
      </c>
      <c r="P20" s="26"/>
      <c r="Q20" s="26">
        <v>100</v>
      </c>
      <c r="R20" s="29">
        <f t="shared" si="4"/>
        <v>3640.25</v>
      </c>
      <c r="S20" s="25">
        <f t="shared" si="5"/>
        <v>8.5499999999999989</v>
      </c>
      <c r="T20" s="55">
        <f t="shared" si="6"/>
        <v>-91.45</v>
      </c>
      <c r="U20" s="94"/>
      <c r="V20" s="97">
        <f t="shared" si="0"/>
        <v>3640.25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195299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204399</v>
      </c>
      <c r="N28" s="61">
        <f t="shared" si="8"/>
        <v>221953</v>
      </c>
      <c r="O28" s="62">
        <f t="shared" si="8"/>
        <v>5620.9724999999999</v>
      </c>
      <c r="P28" s="61">
        <f t="shared" si="8"/>
        <v>0</v>
      </c>
      <c r="Q28" s="61">
        <f t="shared" si="8"/>
        <v>1694</v>
      </c>
      <c r="R28" s="61">
        <f t="shared" si="8"/>
        <v>214638.02750000003</v>
      </c>
      <c r="S28" s="61">
        <f t="shared" si="8"/>
        <v>1941.7904999999996</v>
      </c>
      <c r="T28" s="77">
        <f t="shared" si="8"/>
        <v>247.79049999999995</v>
      </c>
      <c r="U28" s="96">
        <f>SUM(U7:U27)</f>
        <v>702</v>
      </c>
      <c r="V28" s="65">
        <f>SUM(V7:V27)</f>
        <v>213936.02750000003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607028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9" priority="61" operator="equal">
      <formula>212030016606640</formula>
    </cfRule>
  </conditionalFormatting>
  <conditionalFormatting sqref="D29 E4:E6 E28:K29">
    <cfRule type="cellIs" dxfId="398" priority="59" operator="equal">
      <formula>$E$4</formula>
    </cfRule>
    <cfRule type="cellIs" dxfId="397" priority="60" operator="equal">
      <formula>2120</formula>
    </cfRule>
  </conditionalFormatting>
  <conditionalFormatting sqref="D29:E29 F4:F6 F28:F29">
    <cfRule type="cellIs" dxfId="396" priority="57" operator="equal">
      <formula>$F$4</formula>
    </cfRule>
    <cfRule type="cellIs" dxfId="395" priority="58" operator="equal">
      <formula>300</formula>
    </cfRule>
  </conditionalFormatting>
  <conditionalFormatting sqref="G4:G6 G28:G29">
    <cfRule type="cellIs" dxfId="394" priority="55" operator="equal">
      <formula>$G$4</formula>
    </cfRule>
    <cfRule type="cellIs" dxfId="393" priority="56" operator="equal">
      <formula>1660</formula>
    </cfRule>
  </conditionalFormatting>
  <conditionalFormatting sqref="H4:H6 H28:H29">
    <cfRule type="cellIs" dxfId="392" priority="53" operator="equal">
      <formula>$H$4</formula>
    </cfRule>
    <cfRule type="cellIs" dxfId="391" priority="54" operator="equal">
      <formula>6640</formula>
    </cfRule>
  </conditionalFormatting>
  <conditionalFormatting sqref="T6:T28">
    <cfRule type="cellIs" dxfId="390" priority="52" operator="lessThan">
      <formula>0</formula>
    </cfRule>
  </conditionalFormatting>
  <conditionalFormatting sqref="T7:T27">
    <cfRule type="cellIs" dxfId="389" priority="49" operator="lessThan">
      <formula>0</formula>
    </cfRule>
    <cfRule type="cellIs" dxfId="388" priority="50" operator="lessThan">
      <formula>0</formula>
    </cfRule>
    <cfRule type="cellIs" dxfId="387" priority="51" operator="lessThan">
      <formula>0</formula>
    </cfRule>
  </conditionalFormatting>
  <conditionalFormatting sqref="E4:E6 E28:K28">
    <cfRule type="cellIs" dxfId="386" priority="48" operator="equal">
      <formula>$E$4</formula>
    </cfRule>
  </conditionalFormatting>
  <conditionalFormatting sqref="D28:D29 D6 D4:M4">
    <cfRule type="cellIs" dxfId="385" priority="47" operator="equal">
      <formula>$D$4</formula>
    </cfRule>
  </conditionalFormatting>
  <conditionalFormatting sqref="I4:I6 I28:I29">
    <cfRule type="cellIs" dxfId="384" priority="46" operator="equal">
      <formula>$I$4</formula>
    </cfRule>
  </conditionalFormatting>
  <conditionalFormatting sqref="J4:J6 J28:J29">
    <cfRule type="cellIs" dxfId="383" priority="45" operator="equal">
      <formula>$J$4</formula>
    </cfRule>
  </conditionalFormatting>
  <conditionalFormatting sqref="K4:K6 K28:K29">
    <cfRule type="cellIs" dxfId="382" priority="44" operator="equal">
      <formula>$K$4</formula>
    </cfRule>
  </conditionalFormatting>
  <conditionalFormatting sqref="M4:M6">
    <cfRule type="cellIs" dxfId="381" priority="43" operator="equal">
      <formula>$L$4</formula>
    </cfRule>
  </conditionalFormatting>
  <conditionalFormatting sqref="T7:T28">
    <cfRule type="cellIs" dxfId="380" priority="40" operator="lessThan">
      <formula>0</formula>
    </cfRule>
    <cfRule type="cellIs" dxfId="379" priority="41" operator="lessThan">
      <formula>0</formula>
    </cfRule>
    <cfRule type="cellIs" dxfId="378" priority="42" operator="lessThan">
      <formula>0</formula>
    </cfRule>
  </conditionalFormatting>
  <conditionalFormatting sqref="D5:K5">
    <cfRule type="cellIs" dxfId="377" priority="39" operator="greaterThan">
      <formula>0</formula>
    </cfRule>
  </conditionalFormatting>
  <conditionalFormatting sqref="T6:T28">
    <cfRule type="cellIs" dxfId="376" priority="38" operator="lessThan">
      <formula>0</formula>
    </cfRule>
  </conditionalFormatting>
  <conditionalFormatting sqref="T7:T27">
    <cfRule type="cellIs" dxfId="375" priority="35" operator="lessThan">
      <formula>0</formula>
    </cfRule>
    <cfRule type="cellIs" dxfId="374" priority="36" operator="lessThan">
      <formula>0</formula>
    </cfRule>
    <cfRule type="cellIs" dxfId="373" priority="37" operator="lessThan">
      <formula>0</formula>
    </cfRule>
  </conditionalFormatting>
  <conditionalFormatting sqref="T7:T28">
    <cfRule type="cellIs" dxfId="372" priority="32" operator="lessThan">
      <formula>0</formula>
    </cfRule>
    <cfRule type="cellIs" dxfId="371" priority="33" operator="lessThan">
      <formula>0</formula>
    </cfRule>
    <cfRule type="cellIs" dxfId="370" priority="34" operator="lessThan">
      <formula>0</formula>
    </cfRule>
  </conditionalFormatting>
  <conditionalFormatting sqref="D5:K5">
    <cfRule type="cellIs" dxfId="369" priority="31" operator="greaterThan">
      <formula>0</formula>
    </cfRule>
  </conditionalFormatting>
  <conditionalFormatting sqref="L4 L6 L28:L29">
    <cfRule type="cellIs" dxfId="368" priority="30" operator="equal">
      <formula>$L$4</formula>
    </cfRule>
  </conditionalFormatting>
  <conditionalFormatting sqref="D7:S7">
    <cfRule type="cellIs" dxfId="367" priority="29" operator="greaterThan">
      <formula>0</formula>
    </cfRule>
  </conditionalFormatting>
  <conditionalFormatting sqref="D9:S9">
    <cfRule type="cellIs" dxfId="366" priority="28" operator="greaterThan">
      <formula>0</formula>
    </cfRule>
  </conditionalFormatting>
  <conditionalFormatting sqref="D11:S11">
    <cfRule type="cellIs" dxfId="365" priority="27" operator="greaterThan">
      <formula>0</formula>
    </cfRule>
  </conditionalFormatting>
  <conditionalFormatting sqref="D13:S13">
    <cfRule type="cellIs" dxfId="364" priority="26" operator="greaterThan">
      <formula>0</formula>
    </cfRule>
  </conditionalFormatting>
  <conditionalFormatting sqref="D15:S15">
    <cfRule type="cellIs" dxfId="363" priority="25" operator="greaterThan">
      <formula>0</formula>
    </cfRule>
  </conditionalFormatting>
  <conditionalFormatting sqref="D17:S17">
    <cfRule type="cellIs" dxfId="362" priority="24" operator="greaterThan">
      <formula>0</formula>
    </cfRule>
  </conditionalFormatting>
  <conditionalFormatting sqref="D19:S19">
    <cfRule type="cellIs" dxfId="361" priority="23" operator="greaterThan">
      <formula>0</formula>
    </cfRule>
  </conditionalFormatting>
  <conditionalFormatting sqref="D21:S21">
    <cfRule type="cellIs" dxfId="360" priority="22" operator="greaterThan">
      <formula>0</formula>
    </cfRule>
  </conditionalFormatting>
  <conditionalFormatting sqref="D23:S23">
    <cfRule type="cellIs" dxfId="359" priority="21" operator="greaterThan">
      <formula>0</formula>
    </cfRule>
  </conditionalFormatting>
  <conditionalFormatting sqref="D25:S25">
    <cfRule type="cellIs" dxfId="358" priority="20" operator="greaterThan">
      <formula>0</formula>
    </cfRule>
  </conditionalFormatting>
  <conditionalFormatting sqref="D27:S27">
    <cfRule type="cellIs" dxfId="357" priority="19" operator="greaterThan">
      <formula>0</formula>
    </cfRule>
  </conditionalFormatting>
  <conditionalFormatting sqref="U6">
    <cfRule type="cellIs" dxfId="356" priority="18" operator="lessThan">
      <formula>0</formula>
    </cfRule>
  </conditionalFormatting>
  <conditionalFormatting sqref="U6">
    <cfRule type="cellIs" dxfId="355" priority="17" operator="lessThan">
      <formula>0</formula>
    </cfRule>
  </conditionalFormatting>
  <conditionalFormatting sqref="U28:V28">
    <cfRule type="cellIs" dxfId="354" priority="16" operator="lessThan">
      <formula>0</formula>
    </cfRule>
  </conditionalFormatting>
  <conditionalFormatting sqref="U28:V28">
    <cfRule type="cellIs" dxfId="353" priority="13" operator="lessThan">
      <formula>0</formula>
    </cfRule>
    <cfRule type="cellIs" dxfId="352" priority="14" operator="lessThan">
      <formula>0</formula>
    </cfRule>
    <cfRule type="cellIs" dxfId="351" priority="15" operator="lessThan">
      <formula>0</formula>
    </cfRule>
  </conditionalFormatting>
  <conditionalFormatting sqref="U28:V28">
    <cfRule type="cellIs" dxfId="350" priority="12" operator="lessThan">
      <formula>0</formula>
    </cfRule>
  </conditionalFormatting>
  <conditionalFormatting sqref="U28:V28">
    <cfRule type="cellIs" dxfId="349" priority="9" operator="lessThan">
      <formula>0</formula>
    </cfRule>
    <cfRule type="cellIs" dxfId="348" priority="10" operator="lessThan">
      <formula>0</formula>
    </cfRule>
    <cfRule type="cellIs" dxfId="347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22" activePane="bottomLeft" state="frozen"/>
      <selection pane="bottomLeft" activeCell="E28" sqref="E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'24'!D29</f>
        <v>607028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79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99"/>
      <c r="V7" s="100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99">
        <v>36</v>
      </c>
      <c r="V8" s="100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99"/>
      <c r="V9" s="100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99">
        <v>36</v>
      </c>
      <c r="V10" s="100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99">
        <v>54</v>
      </c>
      <c r="V11" s="100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99"/>
      <c r="V12" s="100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99"/>
      <c r="V13" s="100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  <c r="U14" s="99"/>
      <c r="V14" s="100">
        <f t="shared" si="6"/>
        <v>6998.11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99"/>
      <c r="V15" s="100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99"/>
      <c r="V16" s="100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99">
        <v>54</v>
      </c>
      <c r="V17" s="100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99"/>
      <c r="V18" s="100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99"/>
      <c r="V19" s="100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99"/>
      <c r="V20" s="100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99"/>
      <c r="V21" s="100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99"/>
      <c r="V22" s="100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99"/>
      <c r="V23" s="100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99"/>
      <c r="V24" s="100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99"/>
      <c r="V25" s="100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99"/>
      <c r="V26" s="100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99"/>
      <c r="V27" s="100">
        <f t="shared" si="6"/>
        <v>10110.0175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234236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249096</v>
      </c>
      <c r="N28" s="65">
        <f t="shared" si="8"/>
        <v>265286</v>
      </c>
      <c r="O28" s="66">
        <f t="shared" si="8"/>
        <v>6850.14</v>
      </c>
      <c r="P28" s="65">
        <f t="shared" si="8"/>
        <v>0</v>
      </c>
      <c r="Q28" s="65">
        <f t="shared" si="8"/>
        <v>1860</v>
      </c>
      <c r="R28" s="65">
        <f t="shared" si="8"/>
        <v>256575.86</v>
      </c>
      <c r="S28" s="65">
        <f t="shared" si="8"/>
        <v>2366.4120000000003</v>
      </c>
      <c r="T28" s="65">
        <f t="shared" si="8"/>
        <v>506.41199999999998</v>
      </c>
      <c r="U28" s="65">
        <f t="shared" si="8"/>
        <v>180</v>
      </c>
      <c r="V28" s="65">
        <f t="shared" si="8"/>
        <v>256395.86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684480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6" priority="47" operator="equal">
      <formula>212030016606640</formula>
    </cfRule>
  </conditionalFormatting>
  <conditionalFormatting sqref="D29 E4:E6 E28:K29">
    <cfRule type="cellIs" dxfId="345" priority="45" operator="equal">
      <formula>$E$4</formula>
    </cfRule>
    <cfRule type="cellIs" dxfId="344" priority="46" operator="equal">
      <formula>2120</formula>
    </cfRule>
  </conditionalFormatting>
  <conditionalFormatting sqref="D29:E29 F4:F6 F28:F29">
    <cfRule type="cellIs" dxfId="343" priority="43" operator="equal">
      <formula>$F$4</formula>
    </cfRule>
    <cfRule type="cellIs" dxfId="342" priority="44" operator="equal">
      <formula>300</formula>
    </cfRule>
  </conditionalFormatting>
  <conditionalFormatting sqref="G4:G6 G28:G29">
    <cfRule type="cellIs" dxfId="341" priority="41" operator="equal">
      <formula>$G$4</formula>
    </cfRule>
    <cfRule type="cellIs" dxfId="340" priority="42" operator="equal">
      <formula>1660</formula>
    </cfRule>
  </conditionalFormatting>
  <conditionalFormatting sqref="H4:H6 H28:H29">
    <cfRule type="cellIs" dxfId="339" priority="39" operator="equal">
      <formula>$H$4</formula>
    </cfRule>
    <cfRule type="cellIs" dxfId="338" priority="40" operator="equal">
      <formula>6640</formula>
    </cfRule>
  </conditionalFormatting>
  <conditionalFormatting sqref="T6:T28 U28:V28">
    <cfRule type="cellIs" dxfId="337" priority="38" operator="lessThan">
      <formula>0</formula>
    </cfRule>
  </conditionalFormatting>
  <conditionalFormatting sqref="T7:T27">
    <cfRule type="cellIs" dxfId="336" priority="35" operator="lessThan">
      <formula>0</formula>
    </cfRule>
    <cfRule type="cellIs" dxfId="335" priority="36" operator="lessThan">
      <formula>0</formula>
    </cfRule>
    <cfRule type="cellIs" dxfId="334" priority="37" operator="lessThan">
      <formula>0</formula>
    </cfRule>
  </conditionalFormatting>
  <conditionalFormatting sqref="E4:E6 E28:K28">
    <cfRule type="cellIs" dxfId="333" priority="34" operator="equal">
      <formula>$E$4</formula>
    </cfRule>
  </conditionalFormatting>
  <conditionalFormatting sqref="D28:D29 D6 D4:M4">
    <cfRule type="cellIs" dxfId="332" priority="33" operator="equal">
      <formula>$D$4</formula>
    </cfRule>
  </conditionalFormatting>
  <conditionalFormatting sqref="I4:I6 I28:I29">
    <cfRule type="cellIs" dxfId="331" priority="32" operator="equal">
      <formula>$I$4</formula>
    </cfRule>
  </conditionalFormatting>
  <conditionalFormatting sqref="J4:J6 J28:J29">
    <cfRule type="cellIs" dxfId="330" priority="31" operator="equal">
      <formula>$J$4</formula>
    </cfRule>
  </conditionalFormatting>
  <conditionalFormatting sqref="K4:K6 K28:K29">
    <cfRule type="cellIs" dxfId="329" priority="30" operator="equal">
      <formula>$K$4</formula>
    </cfRule>
  </conditionalFormatting>
  <conditionalFormatting sqref="M4:M6">
    <cfRule type="cellIs" dxfId="328" priority="29" operator="equal">
      <formula>$L$4</formula>
    </cfRule>
  </conditionalFormatting>
  <conditionalFormatting sqref="T7:T28 U28:V28">
    <cfRule type="cellIs" dxfId="327" priority="26" operator="lessThan">
      <formula>0</formula>
    </cfRule>
    <cfRule type="cellIs" dxfId="326" priority="27" operator="lessThan">
      <formula>0</formula>
    </cfRule>
    <cfRule type="cellIs" dxfId="325" priority="28" operator="lessThan">
      <formula>0</formula>
    </cfRule>
  </conditionalFormatting>
  <conditionalFormatting sqref="D5:K5">
    <cfRule type="cellIs" dxfId="324" priority="25" operator="greaterThan">
      <formula>0</formula>
    </cfRule>
  </conditionalFormatting>
  <conditionalFormatting sqref="T6:T28 U28:V28">
    <cfRule type="cellIs" dxfId="323" priority="24" operator="lessThan">
      <formula>0</formula>
    </cfRule>
  </conditionalFormatting>
  <conditionalFormatting sqref="T7:T27">
    <cfRule type="cellIs" dxfId="322" priority="21" operator="lessThan">
      <formula>0</formula>
    </cfRule>
    <cfRule type="cellIs" dxfId="321" priority="22" operator="lessThan">
      <formula>0</formula>
    </cfRule>
    <cfRule type="cellIs" dxfId="320" priority="23" operator="lessThan">
      <formula>0</formula>
    </cfRule>
  </conditionalFormatting>
  <conditionalFormatting sqref="T7:T28 U28:V28">
    <cfRule type="cellIs" dxfId="319" priority="18" operator="lessThan">
      <formula>0</formula>
    </cfRule>
    <cfRule type="cellIs" dxfId="318" priority="19" operator="lessThan">
      <formula>0</formula>
    </cfRule>
    <cfRule type="cellIs" dxfId="317" priority="20" operator="lessThan">
      <formula>0</formula>
    </cfRule>
  </conditionalFormatting>
  <conditionalFormatting sqref="D5:K5">
    <cfRule type="cellIs" dxfId="316" priority="17" operator="greaterThan">
      <formula>0</formula>
    </cfRule>
  </conditionalFormatting>
  <conditionalFormatting sqref="L4 L6 L28:L29">
    <cfRule type="cellIs" dxfId="315" priority="16" operator="equal">
      <formula>$L$4</formula>
    </cfRule>
  </conditionalFormatting>
  <conditionalFormatting sqref="D7:S7">
    <cfRule type="cellIs" dxfId="314" priority="15" operator="greaterThan">
      <formula>0</formula>
    </cfRule>
  </conditionalFormatting>
  <conditionalFormatting sqref="D9:S9">
    <cfRule type="cellIs" dxfId="313" priority="14" operator="greaterThan">
      <formula>0</formula>
    </cfRule>
  </conditionalFormatting>
  <conditionalFormatting sqref="D11:S11">
    <cfRule type="cellIs" dxfId="312" priority="13" operator="greaterThan">
      <formula>0</formula>
    </cfRule>
  </conditionalFormatting>
  <conditionalFormatting sqref="D13:S13">
    <cfRule type="cellIs" dxfId="311" priority="12" operator="greaterThan">
      <formula>0</formula>
    </cfRule>
  </conditionalFormatting>
  <conditionalFormatting sqref="D15:S15">
    <cfRule type="cellIs" dxfId="310" priority="11" operator="greaterThan">
      <formula>0</formula>
    </cfRule>
  </conditionalFormatting>
  <conditionalFormatting sqref="D17:S17">
    <cfRule type="cellIs" dxfId="309" priority="10" operator="greaterThan">
      <formula>0</formula>
    </cfRule>
  </conditionalFormatting>
  <conditionalFormatting sqref="D19:S19">
    <cfRule type="cellIs" dxfId="308" priority="9" operator="greaterThan">
      <formula>0</formula>
    </cfRule>
  </conditionalFormatting>
  <conditionalFormatting sqref="D21:S21">
    <cfRule type="cellIs" dxfId="307" priority="8" operator="greaterThan">
      <formula>0</formula>
    </cfRule>
  </conditionalFormatting>
  <conditionalFormatting sqref="D23:S23">
    <cfRule type="cellIs" dxfId="306" priority="7" operator="greaterThan">
      <formula>0</formula>
    </cfRule>
  </conditionalFormatting>
  <conditionalFormatting sqref="D25:S25">
    <cfRule type="cellIs" dxfId="305" priority="6" operator="greaterThan">
      <formula>0</formula>
    </cfRule>
  </conditionalFormatting>
  <conditionalFormatting sqref="D27:S27">
    <cfRule type="cellIs" dxfId="304" priority="5" operator="greaterThan">
      <formula>0</formula>
    </cfRule>
  </conditionalFormatting>
  <conditionalFormatting sqref="U6">
    <cfRule type="cellIs" dxfId="303" priority="4" operator="lessThan">
      <formula>0</formula>
    </cfRule>
  </conditionalFormatting>
  <conditionalFormatting sqref="U6">
    <cfRule type="cellIs" dxfId="302" priority="3" operator="lessThan">
      <formula>0</formula>
    </cfRule>
  </conditionalFormatting>
  <conditionalFormatting sqref="V6">
    <cfRule type="cellIs" dxfId="301" priority="2" operator="lessThan">
      <formula>0</formula>
    </cfRule>
  </conditionalFormatting>
  <conditionalFormatting sqref="V6">
    <cfRule type="cellIs" dxfId="30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684480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684480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684480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10419</v>
      </c>
      <c r="E7" s="22"/>
      <c r="F7" s="22">
        <v>10</v>
      </c>
      <c r="G7" s="22"/>
      <c r="H7" s="22">
        <v>30</v>
      </c>
      <c r="I7" s="23"/>
      <c r="J7" s="23">
        <v>1</v>
      </c>
      <c r="K7" s="23"/>
      <c r="L7" s="23"/>
      <c r="M7" s="20">
        <f>D7+E7*20+F7*10+G7*9+H7*9</f>
        <v>10789</v>
      </c>
      <c r="N7" s="24">
        <f>D7+E7*20+F7*10+G7*9+H7*9+I7*191+J7*191+K7*182+L7*100</f>
        <v>10980</v>
      </c>
      <c r="O7" s="25">
        <f>M7*2.75%</f>
        <v>296.69749999999999</v>
      </c>
      <c r="P7" s="26"/>
      <c r="Q7" s="26">
        <v>104</v>
      </c>
      <c r="R7" s="29">
        <f>M7-(M7*2.75%)+I7*191+J7*191+K7*182+L7*100-Q7</f>
        <v>10579.3025</v>
      </c>
      <c r="S7" s="25">
        <f>M7*0.95%</f>
        <v>102.49549999999999</v>
      </c>
      <c r="T7" s="27">
        <f>S7-Q7</f>
        <v>-1.5045000000000073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5865</v>
      </c>
      <c r="E8" s="30"/>
      <c r="F8" s="30"/>
      <c r="G8" s="30">
        <v>10</v>
      </c>
      <c r="H8" s="30"/>
      <c r="I8" s="20"/>
      <c r="J8" s="20"/>
      <c r="K8" s="20"/>
      <c r="L8" s="20"/>
      <c r="M8" s="20">
        <f t="shared" ref="M8:M27" si="0">D8+E8*20+F8*10+G8*9+H8*9</f>
        <v>5955</v>
      </c>
      <c r="N8" s="24">
        <f t="shared" ref="N8:N27" si="1">D8+E8*20+F8*10+G8*9+H8*9+I8*191+J8*191+K8*182+L8*100</f>
        <v>5955</v>
      </c>
      <c r="O8" s="25">
        <f t="shared" ref="O8:O27" si="2">M8*2.75%</f>
        <v>163.76249999999999</v>
      </c>
      <c r="P8" s="26"/>
      <c r="Q8" s="26">
        <v>70</v>
      </c>
      <c r="R8" s="29">
        <f t="shared" ref="R8:R27" si="3">M8-(M8*2.75%)+I8*191+J8*191+K8*182+L8*100-Q8</f>
        <v>5721.2375000000002</v>
      </c>
      <c r="S8" s="25">
        <f t="shared" ref="S8:S27" si="4">M8*0.95%</f>
        <v>56.572499999999998</v>
      </c>
      <c r="T8" s="27">
        <f t="shared" ref="T8:T27" si="5">S8-Q8</f>
        <v>-13.427500000000002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17815</v>
      </c>
      <c r="E9" s="30"/>
      <c r="F9" s="30">
        <v>100</v>
      </c>
      <c r="G9" s="30"/>
      <c r="H9" s="30">
        <v>100</v>
      </c>
      <c r="I9" s="20">
        <v>7</v>
      </c>
      <c r="J9" s="20"/>
      <c r="K9" s="20"/>
      <c r="L9" s="20"/>
      <c r="M9" s="20">
        <f t="shared" si="0"/>
        <v>19715</v>
      </c>
      <c r="N9" s="24">
        <f t="shared" si="1"/>
        <v>21052</v>
      </c>
      <c r="O9" s="25">
        <f t="shared" si="2"/>
        <v>542.16250000000002</v>
      </c>
      <c r="P9" s="26"/>
      <c r="Q9" s="26">
        <v>140</v>
      </c>
      <c r="R9" s="29">
        <f t="shared" si="3"/>
        <v>20369.837500000001</v>
      </c>
      <c r="S9" s="25">
        <f t="shared" si="4"/>
        <v>187.29249999999999</v>
      </c>
      <c r="T9" s="27">
        <f t="shared" si="5"/>
        <v>47.29249999999999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5974</v>
      </c>
      <c r="E10" s="30"/>
      <c r="F10" s="30"/>
      <c r="G10" s="30"/>
      <c r="H10" s="30"/>
      <c r="I10" s="20">
        <v>9</v>
      </c>
      <c r="J10" s="20">
        <v>2</v>
      </c>
      <c r="K10" s="20"/>
      <c r="L10" s="20"/>
      <c r="M10" s="20">
        <f t="shared" si="0"/>
        <v>5974</v>
      </c>
      <c r="N10" s="24">
        <f t="shared" si="1"/>
        <v>8075</v>
      </c>
      <c r="O10" s="25">
        <f t="shared" si="2"/>
        <v>164.285</v>
      </c>
      <c r="P10" s="26"/>
      <c r="Q10" s="26">
        <v>30</v>
      </c>
      <c r="R10" s="29">
        <f t="shared" si="3"/>
        <v>7880.7150000000001</v>
      </c>
      <c r="S10" s="25">
        <f t="shared" si="4"/>
        <v>56.753</v>
      </c>
      <c r="T10" s="27">
        <f t="shared" si="5"/>
        <v>26.753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4630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4630</v>
      </c>
      <c r="N11" s="24">
        <f t="shared" si="1"/>
        <v>4630</v>
      </c>
      <c r="O11" s="25">
        <f t="shared" si="2"/>
        <v>127.325</v>
      </c>
      <c r="P11" s="26"/>
      <c r="Q11" s="26">
        <v>37</v>
      </c>
      <c r="R11" s="29">
        <f t="shared" si="3"/>
        <v>4465.6750000000002</v>
      </c>
      <c r="S11" s="25">
        <f t="shared" si="4"/>
        <v>43.984999999999999</v>
      </c>
      <c r="T11" s="27">
        <f t="shared" si="5"/>
        <v>6.9849999999999994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5380</v>
      </c>
      <c r="N12" s="24">
        <f t="shared" si="1"/>
        <v>5380</v>
      </c>
      <c r="O12" s="25">
        <f t="shared" si="2"/>
        <v>147.94999999999999</v>
      </c>
      <c r="P12" s="26"/>
      <c r="Q12" s="26">
        <v>32</v>
      </c>
      <c r="R12" s="29">
        <f t="shared" si="3"/>
        <v>5200.05</v>
      </c>
      <c r="S12" s="25">
        <f t="shared" si="4"/>
        <v>51.11</v>
      </c>
      <c r="T12" s="27">
        <f t="shared" si="5"/>
        <v>19.11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4847</v>
      </c>
      <c r="E13" s="30"/>
      <c r="F13" s="30">
        <v>100</v>
      </c>
      <c r="G13" s="30"/>
      <c r="H13" s="30">
        <v>50</v>
      </c>
      <c r="I13" s="20"/>
      <c r="J13" s="20"/>
      <c r="K13" s="20"/>
      <c r="L13" s="20"/>
      <c r="M13" s="20">
        <f t="shared" si="0"/>
        <v>6297</v>
      </c>
      <c r="N13" s="24">
        <f t="shared" si="1"/>
        <v>6297</v>
      </c>
      <c r="O13" s="25">
        <f t="shared" si="2"/>
        <v>173.16749999999999</v>
      </c>
      <c r="P13" s="26"/>
      <c r="Q13" s="26">
        <v>55</v>
      </c>
      <c r="R13" s="29">
        <f t="shared" si="3"/>
        <v>6068.8325000000004</v>
      </c>
      <c r="S13" s="25">
        <f t="shared" si="4"/>
        <v>59.8215</v>
      </c>
      <c r="T13" s="27">
        <f t="shared" si="5"/>
        <v>4.8215000000000003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26337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26337</v>
      </c>
      <c r="N14" s="24">
        <f t="shared" si="1"/>
        <v>26337</v>
      </c>
      <c r="O14" s="25">
        <f t="shared" si="2"/>
        <v>724.26750000000004</v>
      </c>
      <c r="P14" s="26"/>
      <c r="Q14" s="26">
        <v>143</v>
      </c>
      <c r="R14" s="29">
        <f t="shared" si="3"/>
        <v>25469.732499999998</v>
      </c>
      <c r="S14" s="25">
        <f t="shared" si="4"/>
        <v>250.20149999999998</v>
      </c>
      <c r="T14" s="27">
        <f t="shared" si="5"/>
        <v>107.20149999999998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17969</v>
      </c>
      <c r="E15" s="30"/>
      <c r="F15" s="30"/>
      <c r="G15" s="30"/>
      <c r="H15" s="30"/>
      <c r="I15" s="20">
        <v>20</v>
      </c>
      <c r="J15" s="20"/>
      <c r="K15" s="20"/>
      <c r="L15" s="20"/>
      <c r="M15" s="20">
        <f t="shared" si="0"/>
        <v>17969</v>
      </c>
      <c r="N15" s="24">
        <f t="shared" si="1"/>
        <v>21789</v>
      </c>
      <c r="O15" s="25">
        <f t="shared" si="2"/>
        <v>494.14749999999998</v>
      </c>
      <c r="P15" s="26"/>
      <c r="Q15" s="26">
        <v>150</v>
      </c>
      <c r="R15" s="29">
        <f t="shared" si="3"/>
        <v>21144.852500000001</v>
      </c>
      <c r="S15" s="25">
        <f t="shared" si="4"/>
        <v>170.7055</v>
      </c>
      <c r="T15" s="27">
   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7398</v>
      </c>
      <c r="E16" s="30"/>
      <c r="F16" s="30"/>
      <c r="G16" s="30"/>
      <c r="H16" s="30">
        <v>20</v>
      </c>
      <c r="I16" s="20">
        <v>20</v>
      </c>
      <c r="J16" s="20"/>
      <c r="K16" s="20"/>
      <c r="L16" s="20"/>
      <c r="M16" s="20">
        <f t="shared" si="0"/>
        <v>7578</v>
      </c>
      <c r="N16" s="24">
        <f t="shared" si="1"/>
        <v>11398</v>
      </c>
      <c r="O16" s="25">
        <f t="shared" si="2"/>
        <v>208.39500000000001</v>
      </c>
      <c r="P16" s="26"/>
      <c r="Q16" s="26">
        <v>100</v>
      </c>
      <c r="R16" s="29">
        <f t="shared" si="3"/>
        <v>11089.605</v>
      </c>
      <c r="S16" s="25">
        <f t="shared" si="4"/>
        <v>71.991</v>
      </c>
      <c r="T16" s="27">
        <f t="shared" si="5"/>
        <v>-28.009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5478</v>
      </c>
      <c r="E17" s="30">
        <v>20</v>
      </c>
      <c r="F17" s="30">
        <v>50</v>
      </c>
      <c r="G17" s="30"/>
      <c r="H17" s="30">
        <v>50</v>
      </c>
      <c r="I17" s="20">
        <v>10</v>
      </c>
      <c r="J17" s="20">
        <v>5</v>
      </c>
      <c r="K17" s="20"/>
      <c r="L17" s="20"/>
      <c r="M17" s="20">
        <f t="shared" si="0"/>
        <v>6828</v>
      </c>
      <c r="N17" s="24">
        <f t="shared" si="1"/>
        <v>9693</v>
      </c>
      <c r="O17" s="25">
        <f t="shared" si="2"/>
        <v>187.77</v>
      </c>
      <c r="P17" s="26"/>
      <c r="Q17" s="26">
        <v>65</v>
      </c>
      <c r="R17" s="29">
        <f t="shared" si="3"/>
        <v>9440.23</v>
      </c>
      <c r="S17" s="25">
        <f t="shared" si="4"/>
        <v>64.866</v>
      </c>
      <c r="T17" s="27">
        <f t="shared" si="5"/>
        <v>-0.13400000000000034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10850</v>
      </c>
      <c r="E18" s="30">
        <v>20</v>
      </c>
      <c r="F18" s="30">
        <v>20</v>
      </c>
      <c r="G18" s="30"/>
      <c r="H18" s="30">
        <v>30</v>
      </c>
      <c r="I18" s="20"/>
      <c r="J18" s="20"/>
      <c r="K18" s="20"/>
      <c r="L18" s="20"/>
      <c r="M18" s="20">
        <f t="shared" si="0"/>
        <v>11720</v>
      </c>
      <c r="N18" s="24">
        <f t="shared" si="1"/>
        <v>11720</v>
      </c>
      <c r="O18" s="25">
        <f t="shared" si="2"/>
        <v>322.3</v>
      </c>
      <c r="P18" s="26"/>
      <c r="Q18" s="26">
        <v>100</v>
      </c>
      <c r="R18" s="29">
        <f t="shared" si="3"/>
        <v>11297.7</v>
      </c>
      <c r="S18" s="25">
        <f t="shared" si="4"/>
        <v>111.34</v>
      </c>
      <c r="T18" s="27">
        <f t="shared" si="5"/>
        <v>11.340000000000003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13945</v>
      </c>
      <c r="E19" s="30"/>
      <c r="F19" s="30"/>
      <c r="G19" s="30"/>
      <c r="H19" s="30"/>
      <c r="I19" s="20">
        <v>7</v>
      </c>
      <c r="J19" s="20"/>
      <c r="K19" s="20"/>
      <c r="L19" s="20"/>
      <c r="M19" s="20">
        <f t="shared" si="0"/>
        <v>13945</v>
      </c>
      <c r="N19" s="24">
        <f t="shared" si="1"/>
        <v>15282</v>
      </c>
      <c r="O19" s="25">
        <f t="shared" si="2"/>
        <v>383.48750000000001</v>
      </c>
      <c r="P19" s="26"/>
      <c r="Q19" s="26">
        <v>170</v>
      </c>
      <c r="R19" s="29">
        <f t="shared" si="3"/>
        <v>14728.512500000001</v>
      </c>
      <c r="S19" s="25">
        <f t="shared" si="4"/>
        <v>132.47749999999999</v>
      </c>
      <c r="T19" s="27">
        <f t="shared" si="5"/>
        <v>-37.522500000000008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7302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7302</v>
      </c>
      <c r="N20" s="24">
        <f t="shared" si="1"/>
        <v>8257</v>
      </c>
      <c r="O20" s="25">
        <f t="shared" si="2"/>
        <v>200.80500000000001</v>
      </c>
      <c r="P20" s="26"/>
      <c r="Q20" s="26">
        <v>120</v>
      </c>
      <c r="R20" s="29">
        <f t="shared" si="3"/>
        <v>7936.1949999999997</v>
      </c>
      <c r="S20" s="25">
        <f t="shared" si="4"/>
        <v>69.369</v>
      </c>
      <c r="T20" s="27">
        <f t="shared" si="5"/>
        <v>-50.631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8088</v>
      </c>
      <c r="E21" s="30"/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8638</v>
      </c>
      <c r="N21" s="24">
        <f t="shared" si="1"/>
        <v>8638</v>
      </c>
      <c r="O21" s="25">
        <f t="shared" si="2"/>
        <v>237.54499999999999</v>
      </c>
      <c r="P21" s="26"/>
      <c r="Q21" s="26">
        <v>20</v>
      </c>
      <c r="R21" s="29">
        <f t="shared" si="3"/>
        <v>8380.4549999999999</v>
      </c>
      <c r="S21" s="25">
        <f t="shared" si="4"/>
        <v>82.060999999999993</v>
      </c>
      <c r="T21" s="27">
        <f t="shared" si="5"/>
        <v>62.060999999999993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12383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12383</v>
      </c>
      <c r="N22" s="24">
        <f t="shared" si="1"/>
        <v>12383</v>
      </c>
      <c r="O22" s="25">
        <f t="shared" si="2"/>
        <v>340.53250000000003</v>
      </c>
      <c r="P22" s="26"/>
      <c r="Q22" s="26">
        <v>100</v>
      </c>
      <c r="R22" s="29">
        <f t="shared" si="3"/>
        <v>11942.467500000001</v>
      </c>
      <c r="S22" s="25">
        <f t="shared" si="4"/>
        <v>117.63849999999999</v>
      </c>
      <c r="T22" s="27">
        <f t="shared" si="5"/>
        <v>17.638499999999993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7067</v>
      </c>
      <c r="N23" s="24">
        <f t="shared" si="1"/>
        <v>7067</v>
      </c>
      <c r="O23" s="25">
        <f t="shared" si="2"/>
        <v>194.3425</v>
      </c>
      <c r="P23" s="26"/>
      <c r="Q23" s="26">
        <v>70</v>
      </c>
      <c r="R23" s="29">
        <f t="shared" si="3"/>
        <v>6802.6575000000003</v>
      </c>
      <c r="S23" s="25">
        <f t="shared" si="4"/>
        <v>67.136499999999998</v>
      </c>
      <c r="T23" s="27">
        <f t="shared" si="5"/>
        <v>-2.8635000000000019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12453</v>
      </c>
      <c r="E24" s="30">
        <v>30</v>
      </c>
      <c r="F24" s="30"/>
      <c r="G24" s="30"/>
      <c r="H24" s="30">
        <v>100</v>
      </c>
      <c r="I24" s="20">
        <v>5</v>
      </c>
      <c r="J24" s="20"/>
      <c r="K24" s="20">
        <v>5</v>
      </c>
      <c r="L24" s="20"/>
      <c r="M24" s="20">
        <f t="shared" si="0"/>
        <v>13953</v>
      </c>
      <c r="N24" s="24">
        <f t="shared" si="1"/>
        <v>15818</v>
      </c>
      <c r="O24" s="25">
        <f t="shared" si="2"/>
        <v>383.70749999999998</v>
      </c>
      <c r="P24" s="26"/>
      <c r="Q24" s="26">
        <v>114</v>
      </c>
      <c r="R24" s="29">
        <f t="shared" si="3"/>
        <v>15320.2925</v>
      </c>
      <c r="S24" s="25">
        <f t="shared" si="4"/>
        <v>132.55349999999999</v>
      </c>
      <c r="T24" s="27">
        <f t="shared" si="5"/>
        <v>18.553499999999985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4732</v>
      </c>
      <c r="E25" s="30"/>
      <c r="F25" s="30"/>
      <c r="G25" s="30"/>
      <c r="H25" s="30"/>
      <c r="I25" s="20">
        <v>50</v>
      </c>
      <c r="J25" s="20"/>
      <c r="K25" s="20"/>
      <c r="L25" s="20"/>
      <c r="M25" s="20">
        <f t="shared" si="0"/>
        <v>4732</v>
      </c>
      <c r="N25" s="24">
        <f t="shared" si="1"/>
        <v>14282</v>
      </c>
      <c r="O25" s="25">
        <f t="shared" si="2"/>
        <v>130.13</v>
      </c>
      <c r="P25" s="26"/>
      <c r="Q25" s="26">
        <v>42</v>
      </c>
      <c r="R25" s="29">
        <f t="shared" si="3"/>
        <v>14109.869999999999</v>
      </c>
      <c r="S25" s="25">
        <f t="shared" si="4"/>
        <v>44.954000000000001</v>
      </c>
      <c r="T25" s="27">
        <f t="shared" si="5"/>
        <v>2.9540000000000006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4011</v>
      </c>
      <c r="E26" s="29">
        <v>40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6711</v>
      </c>
      <c r="N26" s="24">
        <f t="shared" si="1"/>
        <v>6711</v>
      </c>
      <c r="O26" s="25">
        <f t="shared" si="2"/>
        <v>184.55250000000001</v>
      </c>
      <c r="P26" s="26"/>
      <c r="Q26" s="26">
        <v>30</v>
      </c>
      <c r="R26" s="29">
        <f t="shared" si="3"/>
        <v>6496.4475000000002</v>
      </c>
      <c r="S26" s="25">
        <f t="shared" si="4"/>
        <v>63.7545</v>
      </c>
      <c r="T26" s="27">
        <f t="shared" si="5"/>
        <v>33.7545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6346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6346</v>
      </c>
      <c r="N27" s="40">
        <f t="shared" si="1"/>
        <v>6346</v>
      </c>
      <c r="O27" s="25">
        <f t="shared" si="2"/>
        <v>174.51500000000001</v>
      </c>
      <c r="P27" s="41"/>
      <c r="Q27" s="41">
        <v>100</v>
      </c>
      <c r="R27" s="29">
        <f t="shared" si="3"/>
        <v>6071.4849999999997</v>
      </c>
      <c r="S27" s="42">
        <f t="shared" si="4"/>
        <v>60.286999999999999</v>
      </c>
      <c r="T27" s="43">
        <f t="shared" si="5"/>
        <v>-39.713000000000001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199289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10</v>
      </c>
      <c r="H28" s="45">
        <f t="shared" si="7"/>
        <v>530</v>
      </c>
      <c r="I28" s="45">
        <f t="shared" si="7"/>
        <v>133</v>
      </c>
      <c r="J28" s="45">
        <f t="shared" si="7"/>
        <v>8</v>
      </c>
      <c r="K28" s="45">
        <f t="shared" si="7"/>
        <v>5</v>
      </c>
      <c r="L28" s="45">
        <f t="shared" si="7"/>
        <v>0</v>
      </c>
      <c r="M28" s="45">
        <f t="shared" si="7"/>
        <v>210249</v>
      </c>
      <c r="N28" s="45">
        <f t="shared" si="7"/>
        <v>238090</v>
      </c>
      <c r="O28" s="46">
        <f t="shared" si="7"/>
        <v>5781.8475000000017</v>
      </c>
      <c r="P28" s="45">
        <f t="shared" si="7"/>
        <v>0</v>
      </c>
      <c r="Q28" s="45">
        <f t="shared" si="7"/>
        <v>1792</v>
      </c>
      <c r="R28" s="45">
        <f t="shared" si="7"/>
        <v>230516.15250000003</v>
      </c>
      <c r="S28" s="45">
        <f t="shared" si="7"/>
        <v>1997.3654999999999</v>
      </c>
      <c r="T28" s="47">
        <f t="shared" si="7"/>
        <v>205.36549999999991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485191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485191</v>
      </c>
      <c r="E4" s="2">
        <f>'27'!E29</f>
        <v>7980</v>
      </c>
      <c r="F4" s="2">
        <f>'27'!F29</f>
        <v>13890</v>
      </c>
      <c r="G4" s="2">
        <f>'27'!G29</f>
        <v>150</v>
      </c>
      <c r="H4" s="2">
        <f>'27'!H29</f>
        <v>32710</v>
      </c>
      <c r="I4" s="2">
        <f>'27'!I29</f>
        <v>1023</v>
      </c>
      <c r="J4" s="2">
        <f>'27'!J29</f>
        <v>672</v>
      </c>
      <c r="K4" s="2">
        <f>'27'!K29</f>
        <v>477</v>
      </c>
      <c r="L4" s="2">
        <f>'27'!L29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8045</v>
      </c>
      <c r="E7" s="22">
        <v>100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11045</v>
      </c>
      <c r="N7" s="24">
        <f>D7+E7*20+F7*10+G7*9+H7*9+I7*191+J7*191+K7*182+L7*100</f>
        <v>11045</v>
      </c>
      <c r="O7" s="25">
        <f>M7*2.75%</f>
        <v>303.73750000000001</v>
      </c>
      <c r="P7" s="26"/>
      <c r="Q7" s="26">
        <v>90</v>
      </c>
      <c r="R7" s="24">
        <f>M7-(M7*2.75%)+I7*191+J7*191+K7*182+L7*100-Q7</f>
        <v>10651.262500000001</v>
      </c>
      <c r="S7" s="25">
        <f>M7*0.95%</f>
        <v>104.92749999999999</v>
      </c>
      <c r="T7" s="27">
        <f>S7-Q7</f>
        <v>14.927499999999995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5193</v>
      </c>
      <c r="E8" s="30"/>
      <c r="F8" s="30">
        <v>90</v>
      </c>
      <c r="G8" s="30"/>
      <c r="H8" s="30">
        <v>110</v>
      </c>
      <c r="I8" s="20">
        <v>2</v>
      </c>
      <c r="J8" s="20">
        <v>1</v>
      </c>
      <c r="K8" s="20">
        <v>3</v>
      </c>
      <c r="L8" s="20"/>
      <c r="M8" s="20">
        <f t="shared" ref="M8:M27" si="0">D8+E8*20+F8*10+G8*9+H8*9</f>
        <v>7083</v>
      </c>
      <c r="N8" s="24">
        <f t="shared" ref="N8:N27" si="1">D8+E8*20+F8*10+G8*9+H8*9+I8*191+J8*191+K8*182+L8*100</f>
        <v>8202</v>
      </c>
      <c r="O8" s="25">
        <f t="shared" ref="O8:O27" si="2">M8*2.75%</f>
        <v>194.7825</v>
      </c>
      <c r="P8" s="26"/>
      <c r="Q8" s="26">
        <v>86</v>
      </c>
      <c r="R8" s="24">
        <f t="shared" ref="R8:R27" si="3">M8-(M8*2.75%)+I8*191+J8*191+K8*182+L8*100-Q8</f>
        <v>7921.2174999999997</v>
      </c>
      <c r="S8" s="25">
        <f t="shared" ref="S8:S27" si="4">M8*0.95%</f>
        <v>67.288499999999999</v>
      </c>
      <c r="T8" s="27">
        <f t="shared" ref="T8:T27" si="5">S8-Q8</f>
        <v>-18.711500000000001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12162</v>
      </c>
      <c r="E9" s="30">
        <v>30</v>
      </c>
      <c r="F9" s="30">
        <v>70</v>
      </c>
      <c r="G9" s="30"/>
      <c r="H9" s="30">
        <v>200</v>
      </c>
      <c r="I9" s="20">
        <v>6</v>
      </c>
      <c r="J9" s="20"/>
      <c r="K9" s="20">
        <v>5</v>
      </c>
      <c r="L9" s="20"/>
      <c r="M9" s="20">
        <f t="shared" si="0"/>
        <v>15262</v>
      </c>
      <c r="N9" s="24">
        <f t="shared" si="1"/>
        <v>17318</v>
      </c>
      <c r="O9" s="25">
        <f t="shared" si="2"/>
        <v>419.70499999999998</v>
      </c>
      <c r="P9" s="26"/>
      <c r="Q9" s="26">
        <v>138</v>
      </c>
      <c r="R9" s="24">
        <f t="shared" si="3"/>
        <v>16760.294999999998</v>
      </c>
      <c r="S9" s="25">
        <f t="shared" si="4"/>
        <v>144.989</v>
      </c>
      <c r="T9" s="27">
        <f t="shared" si="5"/>
        <v>6.9890000000000043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5646</v>
      </c>
      <c r="E10" s="30"/>
      <c r="F10" s="30"/>
      <c r="G10" s="30"/>
      <c r="H10" s="30">
        <v>20</v>
      </c>
      <c r="I10" s="20"/>
      <c r="J10" s="20">
        <v>3</v>
      </c>
      <c r="K10" s="20">
        <v>1</v>
      </c>
      <c r="L10" s="20"/>
      <c r="M10" s="20">
        <f t="shared" si="0"/>
        <v>5826</v>
      </c>
      <c r="N10" s="24">
        <f t="shared" si="1"/>
        <v>6581</v>
      </c>
      <c r="O10" s="25">
        <f t="shared" si="2"/>
        <v>160.215</v>
      </c>
      <c r="P10" s="26"/>
      <c r="Q10" s="26">
        <v>30</v>
      </c>
      <c r="R10" s="24">
        <f t="shared" si="3"/>
        <v>6390.7849999999999</v>
      </c>
      <c r="S10" s="25">
        <f t="shared" si="4"/>
        <v>55.347000000000001</v>
      </c>
      <c r="T10" s="27">
        <f t="shared" si="5"/>
        <v>25.347000000000001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5406</v>
      </c>
      <c r="E11" s="30"/>
      <c r="F11" s="30"/>
      <c r="G11" s="32"/>
      <c r="H11" s="30">
        <v>10</v>
      </c>
      <c r="I11" s="20">
        <v>6</v>
      </c>
      <c r="J11" s="20"/>
      <c r="K11" s="20"/>
      <c r="L11" s="20"/>
      <c r="M11" s="20">
        <f t="shared" si="0"/>
        <v>5496</v>
      </c>
      <c r="N11" s="24">
        <f t="shared" si="1"/>
        <v>6642</v>
      </c>
      <c r="O11" s="25">
        <f t="shared" si="2"/>
        <v>151.14000000000001</v>
      </c>
      <c r="P11" s="26"/>
      <c r="Q11" s="26">
        <v>41</v>
      </c>
      <c r="R11" s="24">
        <f t="shared" si="3"/>
        <v>6449.86</v>
      </c>
      <c r="S11" s="25">
        <f t="shared" si="4"/>
        <v>52.211999999999996</v>
      </c>
      <c r="T11" s="27">
        <f t="shared" si="5"/>
        <v>11.211999999999996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5073</v>
      </c>
      <c r="N12" s="24">
        <f t="shared" si="1"/>
        <v>5073</v>
      </c>
      <c r="O12" s="25">
        <f t="shared" si="2"/>
        <v>139.50749999999999</v>
      </c>
      <c r="P12" s="26"/>
      <c r="Q12" s="26">
        <v>33</v>
      </c>
      <c r="R12" s="24">
        <f t="shared" si="3"/>
        <v>4900.4925000000003</v>
      </c>
      <c r="S12" s="25">
        <f t="shared" si="4"/>
        <v>48.1935</v>
      </c>
      <c r="T12" s="27">
        <f t="shared" si="5"/>
        <v>15.1935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5370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5370</v>
      </c>
      <c r="N13" s="24">
        <f t="shared" si="1"/>
        <v>5370</v>
      </c>
      <c r="O13" s="25">
        <f t="shared" si="2"/>
        <v>147.67500000000001</v>
      </c>
      <c r="P13" s="26"/>
      <c r="Q13" s="26">
        <v>52</v>
      </c>
      <c r="R13" s="24">
        <f t="shared" si="3"/>
        <v>5170.3249999999998</v>
      </c>
      <c r="S13" s="25">
        <f t="shared" si="4"/>
        <v>51.015000000000001</v>
      </c>
      <c r="T13" s="27">
        <f t="shared" si="5"/>
        <v>-0.98499999999999943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15634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15634</v>
      </c>
      <c r="N14" s="24">
        <f t="shared" si="1"/>
        <v>15634</v>
      </c>
      <c r="O14" s="25">
        <f t="shared" si="2"/>
        <v>429.935</v>
      </c>
      <c r="P14" s="26"/>
      <c r="Q14" s="26">
        <v>146</v>
      </c>
      <c r="R14" s="24">
        <f t="shared" si="3"/>
        <v>15058.065000000001</v>
      </c>
      <c r="S14" s="25">
        <f t="shared" si="4"/>
        <v>148.523</v>
      </c>
      <c r="T14" s="27">
        <f t="shared" si="5"/>
        <v>2.5229999999999961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10351</v>
      </c>
      <c r="E15" s="30">
        <v>30</v>
      </c>
      <c r="F15" s="30">
        <v>110</v>
      </c>
      <c r="G15" s="30"/>
      <c r="H15" s="30">
        <v>60</v>
      </c>
      <c r="I15" s="20"/>
      <c r="J15" s="20"/>
      <c r="K15" s="20"/>
      <c r="L15" s="20"/>
      <c r="M15" s="20">
        <f t="shared" si="0"/>
        <v>12591</v>
      </c>
      <c r="N15" s="24">
        <f t="shared" si="1"/>
        <v>12591</v>
      </c>
      <c r="O15" s="25">
        <f t="shared" si="2"/>
        <v>346.2525</v>
      </c>
      <c r="P15" s="26"/>
      <c r="Q15" s="26">
        <v>100</v>
      </c>
      <c r="R15" s="24">
        <f t="shared" si="3"/>
        <v>12144.747499999999</v>
      </c>
      <c r="S15" s="25">
        <f t="shared" si="4"/>
        <v>119.61449999999999</v>
      </c>
      <c r="T15" s="27">
        <f t="shared" si="5"/>
        <v>19.614499999999992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22025</v>
      </c>
      <c r="E16" s="30">
        <v>50</v>
      </c>
      <c r="F16" s="30"/>
      <c r="G16" s="30">
        <v>60</v>
      </c>
      <c r="H16" s="30">
        <v>100</v>
      </c>
      <c r="I16" s="20">
        <v>4</v>
      </c>
      <c r="J16" s="20"/>
      <c r="K16" s="20"/>
      <c r="L16" s="20"/>
      <c r="M16" s="20">
        <f t="shared" si="0"/>
        <v>24465</v>
      </c>
      <c r="N16" s="24">
        <f t="shared" si="1"/>
        <v>25229</v>
      </c>
      <c r="O16" s="25">
        <f t="shared" si="2"/>
        <v>672.78750000000002</v>
      </c>
      <c r="P16" s="26"/>
      <c r="Q16" s="26">
        <v>355</v>
      </c>
      <c r="R16" s="24">
        <f t="shared" si="3"/>
        <v>24201.212500000001</v>
      </c>
      <c r="S16" s="25">
        <f t="shared" si="4"/>
        <v>232.41749999999999</v>
      </c>
      <c r="T16" s="27">
        <f t="shared" si="5"/>
        <v>-122.58250000000001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6183</v>
      </c>
      <c r="E17" s="30">
        <v>30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8683</v>
      </c>
      <c r="N17" s="24">
        <f t="shared" si="1"/>
        <v>9638</v>
      </c>
      <c r="O17" s="25">
        <f t="shared" si="2"/>
        <v>238.7825</v>
      </c>
      <c r="P17" s="26"/>
      <c r="Q17" s="26">
        <v>80</v>
      </c>
      <c r="R17" s="24">
        <f t="shared" si="3"/>
        <v>9319.2175000000007</v>
      </c>
      <c r="S17" s="25">
        <f t="shared" si="4"/>
        <v>82.488500000000002</v>
      </c>
      <c r="T17" s="27">
        <f t="shared" si="5"/>
        <v>2.4885000000000019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>
        <v>10</v>
      </c>
      <c r="G18" s="30"/>
      <c r="H18" s="30">
        <v>50</v>
      </c>
      <c r="I18" s="20">
        <v>3</v>
      </c>
      <c r="J18" s="20"/>
      <c r="K18" s="20">
        <v>5</v>
      </c>
      <c r="L18" s="20"/>
      <c r="M18" s="20">
        <f t="shared" si="0"/>
        <v>8777</v>
      </c>
      <c r="N18" s="24">
        <f t="shared" si="1"/>
        <v>10260</v>
      </c>
      <c r="O18" s="25">
        <f t="shared" si="2"/>
        <v>241.36750000000001</v>
      </c>
      <c r="P18" s="26"/>
      <c r="Q18" s="26">
        <v>550</v>
      </c>
      <c r="R18" s="24">
        <f t="shared" si="3"/>
        <v>9468.6324999999997</v>
      </c>
      <c r="S18" s="25">
        <f t="shared" si="4"/>
        <v>83.381500000000003</v>
      </c>
      <c r="T18" s="27">
        <f t="shared" si="5"/>
        <v>-466.61849999999998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9427</v>
      </c>
      <c r="E19" s="30">
        <v>80</v>
      </c>
      <c r="F19" s="30">
        <v>100</v>
      </c>
      <c r="G19" s="30"/>
      <c r="H19" s="30">
        <v>100</v>
      </c>
      <c r="I19" s="20">
        <v>21</v>
      </c>
      <c r="J19" s="20"/>
      <c r="K19" s="20">
        <v>5</v>
      </c>
      <c r="L19" s="20"/>
      <c r="M19" s="20">
        <f t="shared" si="0"/>
        <v>12927</v>
      </c>
      <c r="N19" s="24">
        <f t="shared" si="1"/>
        <v>17848</v>
      </c>
      <c r="O19" s="25">
        <f t="shared" si="2"/>
        <v>355.49250000000001</v>
      </c>
      <c r="P19" s="26"/>
      <c r="Q19" s="26">
        <v>170</v>
      </c>
      <c r="R19" s="24">
        <f t="shared" si="3"/>
        <v>17322.5075</v>
      </c>
      <c r="S19" s="25">
        <f t="shared" si="4"/>
        <v>122.8065</v>
      </c>
      <c r="T19" s="27">
        <f t="shared" si="5"/>
        <v>-47.1935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6813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6813</v>
      </c>
      <c r="N20" s="24">
        <f t="shared" si="1"/>
        <v>7768</v>
      </c>
      <c r="O20" s="25">
        <f t="shared" si="2"/>
        <v>187.35749999999999</v>
      </c>
      <c r="P20" s="26"/>
      <c r="Q20" s="26">
        <v>120</v>
      </c>
      <c r="R20" s="24">
        <f t="shared" si="3"/>
        <v>7460.6424999999999</v>
      </c>
      <c r="S20" s="25">
        <f t="shared" si="4"/>
        <v>64.723500000000001</v>
      </c>
      <c r="T20" s="27">
        <f t="shared" si="5"/>
        <v>-55.276499999999999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5928</v>
      </c>
      <c r="E21" s="30"/>
      <c r="F21" s="30"/>
      <c r="G21" s="30"/>
      <c r="H21" s="30">
        <v>10</v>
      </c>
      <c r="I21" s="20"/>
      <c r="J21" s="20"/>
      <c r="K21" s="20"/>
      <c r="L21" s="20"/>
      <c r="M21" s="20">
        <f t="shared" si="0"/>
        <v>6018</v>
      </c>
      <c r="N21" s="24">
        <f t="shared" si="1"/>
        <v>6018</v>
      </c>
      <c r="O21" s="25">
        <f t="shared" si="2"/>
        <v>165.495</v>
      </c>
      <c r="P21" s="26"/>
      <c r="Q21" s="26">
        <v>10</v>
      </c>
      <c r="R21" s="24">
        <f t="shared" si="3"/>
        <v>5842.5050000000001</v>
      </c>
      <c r="S21" s="25">
        <f t="shared" si="4"/>
        <v>57.170999999999999</v>
      </c>
      <c r="T21" s="27">
        <f t="shared" si="5"/>
        <v>47.170999999999999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19922</v>
      </c>
      <c r="E22" s="30"/>
      <c r="F22" s="30">
        <v>60</v>
      </c>
      <c r="G22" s="20"/>
      <c r="H22" s="30"/>
      <c r="I22" s="20"/>
      <c r="J22" s="20"/>
      <c r="K22" s="20"/>
      <c r="L22" s="20"/>
      <c r="M22" s="20">
        <f t="shared" si="0"/>
        <v>20522</v>
      </c>
      <c r="N22" s="24">
        <f t="shared" si="1"/>
        <v>20522</v>
      </c>
      <c r="O22" s="25">
        <f t="shared" si="2"/>
        <v>564.35500000000002</v>
      </c>
      <c r="P22" s="26"/>
      <c r="Q22" s="26">
        <v>530</v>
      </c>
      <c r="R22" s="24">
        <f t="shared" si="3"/>
        <v>19427.645</v>
      </c>
      <c r="S22" s="25">
        <f t="shared" si="4"/>
        <v>194.959</v>
      </c>
      <c r="T22" s="27">
        <f t="shared" si="5"/>
        <v>-335.041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7423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7423</v>
      </c>
      <c r="N23" s="24">
        <f t="shared" si="1"/>
        <v>7423</v>
      </c>
      <c r="O23" s="25">
        <f t="shared" si="2"/>
        <v>204.13249999999999</v>
      </c>
      <c r="P23" s="26"/>
      <c r="Q23" s="26">
        <v>70</v>
      </c>
      <c r="R23" s="24">
        <f t="shared" si="3"/>
        <v>7148.8675000000003</v>
      </c>
      <c r="S23" s="25">
        <f t="shared" si="4"/>
        <v>70.518500000000003</v>
      </c>
      <c r="T23" s="27">
        <f t="shared" si="5"/>
        <v>0.51850000000000307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25528</v>
      </c>
      <c r="E24" s="30">
        <v>100</v>
      </c>
      <c r="F24" s="30">
        <v>100</v>
      </c>
      <c r="G24" s="30"/>
      <c r="H24" s="30">
        <v>20</v>
      </c>
      <c r="I24" s="20">
        <v>10</v>
      </c>
      <c r="J24" s="20"/>
      <c r="K24" s="20"/>
      <c r="L24" s="20"/>
      <c r="M24" s="20">
        <f t="shared" si="0"/>
        <v>28708</v>
      </c>
      <c r="N24" s="24">
        <f t="shared" si="1"/>
        <v>30618</v>
      </c>
      <c r="O24" s="25">
        <f t="shared" si="2"/>
        <v>789.47</v>
      </c>
      <c r="P24" s="26"/>
      <c r="Q24" s="26">
        <v>129</v>
      </c>
      <c r="R24" s="24">
        <f t="shared" si="3"/>
        <v>29699.53</v>
      </c>
      <c r="S24" s="25">
        <f t="shared" si="4"/>
        <v>272.726</v>
      </c>
      <c r="T24" s="27">
        <f t="shared" si="5"/>
        <v>143.726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/>
      <c r="Q25" s="26">
        <v>75</v>
      </c>
      <c r="R25" s="24">
        <f t="shared" si="3"/>
        <v>8124.1474999999991</v>
      </c>
      <c r="S25" s="25">
        <f t="shared" si="4"/>
        <v>80.094499999999996</v>
      </c>
      <c r="T25" s="27">
        <f t="shared" si="5"/>
        <v>5.0944999999999965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8841</v>
      </c>
      <c r="E26" s="29"/>
      <c r="F26" s="30"/>
      <c r="G26" s="30"/>
      <c r="H26" s="30"/>
      <c r="I26" s="20">
        <v>23</v>
      </c>
      <c r="J26" s="20"/>
      <c r="K26" s="20"/>
      <c r="L26" s="20"/>
      <c r="M26" s="20">
        <f t="shared" si="0"/>
        <v>8841</v>
      </c>
      <c r="N26" s="24">
        <f t="shared" si="1"/>
        <v>13234</v>
      </c>
      <c r="O26" s="25">
        <f t="shared" si="2"/>
        <v>243.1275</v>
      </c>
      <c r="P26" s="26"/>
      <c r="Q26" s="26">
        <v>90</v>
      </c>
      <c r="R26" s="24">
        <f t="shared" si="3"/>
        <v>12900.872499999999</v>
      </c>
      <c r="S26" s="25">
        <f t="shared" si="4"/>
        <v>83.989499999999992</v>
      </c>
      <c r="T26" s="27">
        <f t="shared" si="5"/>
        <v>-6.0105000000000075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4771</v>
      </c>
      <c r="E27" s="38"/>
      <c r="F27" s="39"/>
      <c r="G27" s="39"/>
      <c r="H27" s="39"/>
      <c r="I27" s="31">
        <v>10</v>
      </c>
      <c r="J27" s="31">
        <v>5</v>
      </c>
      <c r="K27" s="31"/>
      <c r="L27" s="31"/>
      <c r="M27" s="31">
        <f t="shared" si="0"/>
        <v>4771</v>
      </c>
      <c r="N27" s="40">
        <f t="shared" si="1"/>
        <v>7636</v>
      </c>
      <c r="O27" s="25">
        <f t="shared" si="2"/>
        <v>131.20250000000001</v>
      </c>
      <c r="P27" s="41"/>
      <c r="Q27" s="41">
        <v>100</v>
      </c>
      <c r="R27" s="24">
        <f t="shared" si="3"/>
        <v>7404.7974999999997</v>
      </c>
      <c r="S27" s="42">
        <f t="shared" si="4"/>
        <v>45.3245</v>
      </c>
      <c r="T27" s="43">
        <f t="shared" si="5"/>
        <v>-54.6755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206399</v>
      </c>
      <c r="E28" s="45">
        <f t="shared" si="6"/>
        <v>420</v>
      </c>
      <c r="F28" s="45">
        <f t="shared" ref="F28:T28" si="7">SUM(F7:F27)</f>
        <v>740</v>
      </c>
      <c r="G28" s="45">
        <f t="shared" si="7"/>
        <v>60</v>
      </c>
      <c r="H28" s="45">
        <f t="shared" si="7"/>
        <v>780</v>
      </c>
      <c r="I28" s="45">
        <f t="shared" si="7"/>
        <v>95</v>
      </c>
      <c r="J28" s="45">
        <f t="shared" si="7"/>
        <v>9</v>
      </c>
      <c r="K28" s="45">
        <f t="shared" si="7"/>
        <v>19</v>
      </c>
      <c r="L28" s="45">
        <f t="shared" si="7"/>
        <v>0</v>
      </c>
      <c r="M28" s="45">
        <f t="shared" si="7"/>
        <v>229759</v>
      </c>
      <c r="N28" s="45">
        <f t="shared" si="7"/>
        <v>253081</v>
      </c>
      <c r="O28" s="46">
        <f t="shared" si="7"/>
        <v>6318.3724999999995</v>
      </c>
      <c r="P28" s="45">
        <f t="shared" si="7"/>
        <v>0</v>
      </c>
      <c r="Q28" s="45">
        <f t="shared" si="7"/>
        <v>2995</v>
      </c>
      <c r="R28" s="45">
        <f t="shared" si="7"/>
        <v>243767.62749999994</v>
      </c>
      <c r="S28" s="45">
        <f t="shared" si="7"/>
        <v>2182.7105000000001</v>
      </c>
      <c r="T28" s="47">
        <f t="shared" si="7"/>
        <v>-812.28949999999986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590480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590480</v>
      </c>
      <c r="E4" s="2">
        <f>'28'!E29</f>
        <v>7560</v>
      </c>
      <c r="F4" s="2">
        <f>'28'!F29</f>
        <v>13150</v>
      </c>
      <c r="G4" s="2">
        <f>'28'!G29</f>
        <v>90</v>
      </c>
      <c r="H4" s="2">
        <f>'28'!H29</f>
        <v>31930</v>
      </c>
      <c r="I4" s="2">
        <f>'28'!I29</f>
        <v>928</v>
      </c>
      <c r="J4" s="2">
        <f>'28'!J29</f>
        <v>663</v>
      </c>
      <c r="K4" s="2">
        <f>'28'!K29</f>
        <v>458</v>
      </c>
      <c r="L4" s="2">
        <f>'28'!L29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590480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4" priority="43" operator="equal">
      <formula>212030016606640</formula>
    </cfRule>
  </conditionalFormatting>
  <conditionalFormatting sqref="D29 E4:E6 E28:K29">
    <cfRule type="cellIs" dxfId="1333" priority="41" operator="equal">
      <formula>$E$4</formula>
    </cfRule>
    <cfRule type="cellIs" dxfId="1332" priority="42" operator="equal">
      <formula>2120</formula>
    </cfRule>
  </conditionalFormatting>
  <conditionalFormatting sqref="D29:E29 F4:F6 F28:F29">
    <cfRule type="cellIs" dxfId="1331" priority="39" operator="equal">
      <formula>$F$4</formula>
    </cfRule>
    <cfRule type="cellIs" dxfId="1330" priority="40" operator="equal">
      <formula>300</formula>
    </cfRule>
  </conditionalFormatting>
  <conditionalFormatting sqref="G4:G6 G28:G29">
    <cfRule type="cellIs" dxfId="1329" priority="37" operator="equal">
      <formula>$G$4</formula>
    </cfRule>
    <cfRule type="cellIs" dxfId="1328" priority="38" operator="equal">
      <formula>1660</formula>
    </cfRule>
  </conditionalFormatting>
  <conditionalFormatting sqref="H4:H6 H28:H29">
    <cfRule type="cellIs" dxfId="1327" priority="35" operator="equal">
      <formula>$H$4</formula>
    </cfRule>
    <cfRule type="cellIs" dxfId="1326" priority="36" operator="equal">
      <formula>6640</formula>
    </cfRule>
  </conditionalFormatting>
  <conditionalFormatting sqref="T6:T28">
    <cfRule type="cellIs" dxfId="1325" priority="34" operator="lessThan">
      <formula>0</formula>
    </cfRule>
  </conditionalFormatting>
  <conditionalFormatting sqref="T7:T27">
    <cfRule type="cellIs" dxfId="1324" priority="31" operator="lessThan">
      <formula>0</formula>
    </cfRule>
    <cfRule type="cellIs" dxfId="1323" priority="32" operator="lessThan">
      <formula>0</formula>
    </cfRule>
    <cfRule type="cellIs" dxfId="1322" priority="33" operator="lessThan">
      <formula>0</formula>
    </cfRule>
  </conditionalFormatting>
  <conditionalFormatting sqref="E4:E6 E28:K28">
    <cfRule type="cellIs" dxfId="1321" priority="30" operator="equal">
      <formula>$E$4</formula>
    </cfRule>
  </conditionalFormatting>
  <conditionalFormatting sqref="D28:D29 D6 D4:M4">
    <cfRule type="cellIs" dxfId="1320" priority="29" operator="equal">
      <formula>$D$4</formula>
    </cfRule>
  </conditionalFormatting>
  <conditionalFormatting sqref="I4:I6 I28:I29">
    <cfRule type="cellIs" dxfId="1319" priority="28" operator="equal">
      <formula>$I$4</formula>
    </cfRule>
  </conditionalFormatting>
  <conditionalFormatting sqref="J4:J6 J28:J29">
    <cfRule type="cellIs" dxfId="1318" priority="27" operator="equal">
      <formula>$J$4</formula>
    </cfRule>
  </conditionalFormatting>
  <conditionalFormatting sqref="K4:K6 K28:K29">
    <cfRule type="cellIs" dxfId="1317" priority="26" operator="equal">
      <formula>$K$4</formula>
    </cfRule>
  </conditionalFormatting>
  <conditionalFormatting sqref="M4:M6">
    <cfRule type="cellIs" dxfId="1316" priority="25" operator="equal">
      <formula>$L$4</formula>
    </cfRule>
  </conditionalFormatting>
  <conditionalFormatting sqref="T7:T28">
    <cfRule type="cellIs" dxfId="1315" priority="22" operator="lessThan">
      <formula>0</formula>
    </cfRule>
    <cfRule type="cellIs" dxfId="1314" priority="23" operator="lessThan">
      <formula>0</formula>
    </cfRule>
    <cfRule type="cellIs" dxfId="1313" priority="24" operator="lessThan">
      <formula>0</formula>
    </cfRule>
  </conditionalFormatting>
  <conditionalFormatting sqref="D5:K5">
    <cfRule type="cellIs" dxfId="1312" priority="21" operator="greaterThan">
      <formula>0</formula>
    </cfRule>
  </conditionalFormatting>
  <conditionalFormatting sqref="T6:T28">
    <cfRule type="cellIs" dxfId="1311" priority="20" operator="lessThan">
      <formula>0</formula>
    </cfRule>
  </conditionalFormatting>
  <conditionalFormatting sqref="T7:T27">
    <cfRule type="cellIs" dxfId="1310" priority="17" operator="lessThan">
      <formula>0</formula>
    </cfRule>
    <cfRule type="cellIs" dxfId="1309" priority="18" operator="lessThan">
      <formula>0</formula>
    </cfRule>
    <cfRule type="cellIs" dxfId="1308" priority="19" operator="lessThan">
      <formula>0</formula>
    </cfRule>
  </conditionalFormatting>
  <conditionalFormatting sqref="T7:T28">
    <cfRule type="cellIs" dxfId="1307" priority="14" operator="lessThan">
      <formula>0</formula>
    </cfRule>
    <cfRule type="cellIs" dxfId="1306" priority="15" operator="lessThan">
      <formula>0</formula>
    </cfRule>
    <cfRule type="cellIs" dxfId="1305" priority="16" operator="lessThan">
      <formula>0</formula>
    </cfRule>
  </conditionalFormatting>
  <conditionalFormatting sqref="D5:K5">
    <cfRule type="cellIs" dxfId="1304" priority="13" operator="greaterThan">
      <formula>0</formula>
    </cfRule>
  </conditionalFormatting>
  <conditionalFormatting sqref="L4 L6 L28:L29">
    <cfRule type="cellIs" dxfId="1303" priority="12" operator="equal">
      <formula>$L$4</formula>
    </cfRule>
  </conditionalFormatting>
  <conditionalFormatting sqref="D7:S7">
    <cfRule type="cellIs" dxfId="1302" priority="11" operator="greaterThan">
      <formula>0</formula>
    </cfRule>
  </conditionalFormatting>
  <conditionalFormatting sqref="D9:S9">
    <cfRule type="cellIs" dxfId="1301" priority="10" operator="greaterThan">
      <formula>0</formula>
    </cfRule>
  </conditionalFormatting>
  <conditionalFormatting sqref="D11:S11">
    <cfRule type="cellIs" dxfId="1300" priority="9" operator="greaterThan">
      <formula>0</formula>
    </cfRule>
  </conditionalFormatting>
  <conditionalFormatting sqref="D13:S13">
    <cfRule type="cellIs" dxfId="1299" priority="8" operator="greaterThan">
      <formula>0</formula>
    </cfRule>
  </conditionalFormatting>
  <conditionalFormatting sqref="D15:S15">
    <cfRule type="cellIs" dxfId="1298" priority="7" operator="greaterThan">
      <formula>0</formula>
    </cfRule>
  </conditionalFormatting>
  <conditionalFormatting sqref="D17:S17">
    <cfRule type="cellIs" dxfId="1297" priority="6" operator="greaterThan">
      <formula>0</formula>
    </cfRule>
  </conditionalFormatting>
  <conditionalFormatting sqref="D19:S19">
    <cfRule type="cellIs" dxfId="1296" priority="5" operator="greaterThan">
      <formula>0</formula>
    </cfRule>
  </conditionalFormatting>
  <conditionalFormatting sqref="D21:S21">
    <cfRule type="cellIs" dxfId="1295" priority="4" operator="greaterThan">
      <formula>0</formula>
    </cfRule>
  </conditionalFormatting>
  <conditionalFormatting sqref="D23:S23">
    <cfRule type="cellIs" dxfId="1294" priority="3" operator="greaterThan">
      <formula>0</formula>
    </cfRule>
  </conditionalFormatting>
  <conditionalFormatting sqref="D25:S25">
    <cfRule type="cellIs" dxfId="1293" priority="2" operator="greaterThan">
      <formula>0</formula>
    </cfRule>
  </conditionalFormatting>
  <conditionalFormatting sqref="D27:S27">
    <cfRule type="cellIs" dxfId="129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590480</v>
      </c>
      <c r="E4" s="2">
        <f>'29'!E29</f>
        <v>7560</v>
      </c>
      <c r="F4" s="2">
        <f>'29'!F29</f>
        <v>13150</v>
      </c>
      <c r="G4" s="2">
        <f>'29'!G29</f>
        <v>90</v>
      </c>
      <c r="H4" s="2">
        <f>'29'!H29</f>
        <v>31930</v>
      </c>
      <c r="I4" s="2">
        <f>'29'!I29</f>
        <v>928</v>
      </c>
      <c r="J4" s="2">
        <f>'29'!J29</f>
        <v>663</v>
      </c>
      <c r="K4" s="2">
        <f>'29'!K29</f>
        <v>458</v>
      </c>
      <c r="L4" s="2">
        <f>'29'!L29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590480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590480</v>
      </c>
      <c r="E4" s="2">
        <f>'30'!E29</f>
        <v>7560</v>
      </c>
      <c r="F4" s="2">
        <f>'30'!F29</f>
        <v>13150</v>
      </c>
      <c r="G4" s="2">
        <f>'30'!G29</f>
        <v>90</v>
      </c>
      <c r="H4" s="2">
        <f>'30'!H29</f>
        <v>31930</v>
      </c>
      <c r="I4" s="2">
        <f>'30'!I29</f>
        <v>928</v>
      </c>
      <c r="J4" s="2">
        <f>'30'!J29</f>
        <v>663</v>
      </c>
      <c r="K4" s="2">
        <f>'30'!K29</f>
        <v>458</v>
      </c>
      <c r="L4" s="2">
        <f>'30'!L29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590480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C31" sqref="C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25" t="s">
        <v>71</v>
      </c>
      <c r="B3" s="126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69</v>
      </c>
      <c r="B4" s="115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4689018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251120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18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269990</v>
      </c>
      <c r="N7" s="24">
        <f>D7+E7*20+F7*10+G7*9+H7*9+I7*191+J7*191+K7*182+L7*100</f>
        <v>314185</v>
      </c>
      <c r="O7" s="25">
        <f>M7*2.75%</f>
        <v>7424.7250000000004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1685</v>
      </c>
      <c r="R7" s="24">
        <f>M7-(M7*2.75%)+I7*191+J7*191+K7*182+L7*100-Q7</f>
        <v>305075.27500000002</v>
      </c>
      <c r="S7" s="25">
        <f>M7*0.95%</f>
        <v>2564.9049999999997</v>
      </c>
      <c r="T7" s="27">
        <f>S7-Q7</f>
        <v>879.90499999999975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128746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30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96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144846</v>
      </c>
      <c r="N8" s="24">
        <f t="shared" ref="N8:N27" si="1">D8+E8*20+F8*10+G8*9+H8*9+I8*191+J8*191+K8*182+L8*100</f>
        <v>165557</v>
      </c>
      <c r="O8" s="25">
        <f t="shared" ref="O8:O27" si="2">M8*2.75%</f>
        <v>3983.2649999999999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1620</v>
      </c>
      <c r="R8" s="24">
        <f t="shared" ref="R8:R27" si="3">M8-(M8*2.75%)+I8*191+J8*191+K8*182+L8*100-Q8</f>
        <v>159953.73499999999</v>
      </c>
      <c r="S8" s="25">
        <f t="shared" ref="S8:S27" si="4">M8*0.95%</f>
        <v>1376.037</v>
      </c>
      <c r="T8" s="27">
        <f t="shared" ref="T8:T27" si="5">S8-Q8</f>
        <v>-243.96299999999997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378129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412349</v>
      </c>
      <c r="N9" s="24">
        <f t="shared" si="1"/>
        <v>441909</v>
      </c>
      <c r="O9" s="25">
        <f t="shared" si="2"/>
        <v>11339.5975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3059</v>
      </c>
      <c r="R9" s="24">
        <f t="shared" si="3"/>
        <v>427510.40250000003</v>
      </c>
      <c r="S9" s="25">
        <f t="shared" si="4"/>
        <v>3917.3154999999997</v>
      </c>
      <c r="T9" s="27">
        <f t="shared" si="5"/>
        <v>858.3154999999997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127292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130572</v>
      </c>
      <c r="N10" s="24">
        <f t="shared" si="1"/>
        <v>153620</v>
      </c>
      <c r="O10" s="25">
        <f t="shared" si="2"/>
        <v>3590.73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644</v>
      </c>
      <c r="R10" s="24">
        <f t="shared" si="3"/>
        <v>149385.27000000002</v>
      </c>
      <c r="S10" s="25">
        <f t="shared" si="4"/>
        <v>1240.434</v>
      </c>
      <c r="T10" s="27">
        <f t="shared" si="5"/>
        <v>596.43399999999997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120635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1402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143253</v>
      </c>
      <c r="N11" s="24">
        <f t="shared" si="1"/>
        <v>224521</v>
      </c>
      <c r="O11" s="25">
        <f t="shared" si="2"/>
        <v>3939.4575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875</v>
      </c>
      <c r="R11" s="24">
        <f t="shared" si="3"/>
        <v>219706.54250000001</v>
      </c>
      <c r="S11" s="25">
        <f t="shared" si="4"/>
        <v>1360.9034999999999</v>
      </c>
      <c r="T11" s="27">
        <f t="shared" si="5"/>
        <v>485.90349999999989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148996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152886</v>
      </c>
      <c r="N12" s="24">
        <f t="shared" si="1"/>
        <v>285127</v>
      </c>
      <c r="O12" s="25">
        <f t="shared" si="2"/>
        <v>4204.3649999999998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743</v>
      </c>
      <c r="R12" s="24">
        <f t="shared" si="3"/>
        <v>280179.63500000001</v>
      </c>
      <c r="S12" s="25">
        <f t="shared" si="4"/>
        <v>1452.4169999999999</v>
      </c>
      <c r="T12" s="27">
        <f t="shared" si="5"/>
        <v>709.41699999999992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132596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140436</v>
      </c>
      <c r="N13" s="24">
        <f t="shared" si="1"/>
        <v>145593</v>
      </c>
      <c r="O13" s="25">
        <f t="shared" si="2"/>
        <v>3861.9900000000002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1273</v>
      </c>
      <c r="R13" s="24">
        <f t="shared" si="3"/>
        <v>140458.01</v>
      </c>
      <c r="S13" s="25">
        <f t="shared" si="4"/>
        <v>1334.1420000000001</v>
      </c>
      <c r="T13" s="27">
        <f t="shared" si="5"/>
        <v>61.142000000000053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353050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381690</v>
      </c>
      <c r="N14" s="24">
        <f t="shared" si="1"/>
        <v>399790</v>
      </c>
      <c r="O14" s="25">
        <f t="shared" si="2"/>
        <v>10496.475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2242</v>
      </c>
      <c r="R14" s="24">
        <f t="shared" si="3"/>
        <v>387051.52500000002</v>
      </c>
      <c r="S14" s="25">
        <f t="shared" si="4"/>
        <v>3626.0549999999998</v>
      </c>
      <c r="T14" s="27">
        <f t="shared" si="5"/>
        <v>1384.0549999999998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406827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426257</v>
      </c>
      <c r="N15" s="24">
        <f t="shared" si="1"/>
        <v>462131</v>
      </c>
      <c r="O15" s="25">
        <f t="shared" si="2"/>
        <v>11722.067499999999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3130</v>
      </c>
      <c r="R15" s="24">
        <f t="shared" si="3"/>
        <v>447278.9325</v>
      </c>
      <c r="S15" s="25">
        <f t="shared" si="4"/>
        <v>4049.4414999999999</v>
      </c>
      <c r="T15" s="27">
        <f t="shared" si="5"/>
        <v>919.44149999999991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356978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230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2268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392460</v>
      </c>
      <c r="N16" s="24">
        <f t="shared" si="1"/>
        <v>422914</v>
      </c>
      <c r="O16" s="25">
        <f t="shared" si="2"/>
        <v>10792.65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3177</v>
      </c>
      <c r="R16" s="24">
        <f t="shared" si="3"/>
        <v>408944.35</v>
      </c>
      <c r="S16" s="25">
        <f t="shared" si="4"/>
        <v>3728.37</v>
      </c>
      <c r="T16" s="27">
        <f t="shared" si="5"/>
        <v>551.36999999999989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183817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184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5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207917</v>
      </c>
      <c r="N17" s="24">
        <f t="shared" si="1"/>
        <v>245290</v>
      </c>
      <c r="O17" s="25">
        <f t="shared" si="2"/>
        <v>5717.7174999999997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1779</v>
      </c>
      <c r="R17" s="24">
        <f t="shared" si="3"/>
        <v>237793.2825</v>
      </c>
      <c r="S17" s="25">
        <f t="shared" si="4"/>
        <v>1975.2114999999999</v>
      </c>
      <c r="T17" s="27">
        <f t="shared" si="5"/>
        <v>196.21149999999989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197670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420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9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210550</v>
      </c>
      <c r="N18" s="24">
        <f t="shared" si="1"/>
        <v>229187</v>
      </c>
      <c r="O18" s="25">
        <f t="shared" si="2"/>
        <v>5790.125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4144</v>
      </c>
      <c r="R18" s="24">
        <f t="shared" si="3"/>
        <v>219252.875</v>
      </c>
      <c r="S18" s="25">
        <f t="shared" si="4"/>
        <v>2000.2249999999999</v>
      </c>
      <c r="T18" s="27">
        <f t="shared" si="5"/>
        <v>-2143.7750000000001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271072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191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289622</v>
      </c>
      <c r="N19" s="24">
        <f t="shared" si="1"/>
        <v>330880</v>
      </c>
      <c r="O19" s="25">
        <f t="shared" si="2"/>
        <v>7964.6050000000005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3851</v>
      </c>
      <c r="R19" s="24">
        <f t="shared" si="3"/>
        <v>319064.39500000002</v>
      </c>
      <c r="S19" s="25">
        <f t="shared" si="4"/>
        <v>2751.4090000000001</v>
      </c>
      <c r="T19" s="27">
        <f t="shared" si="5"/>
        <v>-1099.5909999999999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143178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150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152828</v>
      </c>
      <c r="N20" s="24">
        <f t="shared" si="1"/>
        <v>184781</v>
      </c>
      <c r="O20" s="25">
        <f t="shared" si="2"/>
        <v>4202.7700000000004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2560</v>
      </c>
      <c r="R20" s="24">
        <f t="shared" si="3"/>
        <v>178018.23</v>
      </c>
      <c r="S20" s="25">
        <f t="shared" si="4"/>
        <v>1451.866</v>
      </c>
      <c r="T20" s="27">
        <f t="shared" si="5"/>
        <v>-1108.134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124740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135360</v>
      </c>
      <c r="N21" s="24">
        <f t="shared" si="1"/>
        <v>163713</v>
      </c>
      <c r="O21" s="25">
        <f t="shared" si="2"/>
        <v>3722.4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460</v>
      </c>
      <c r="R21" s="24">
        <f t="shared" si="3"/>
        <v>159530.6</v>
      </c>
      <c r="S21" s="25">
        <f t="shared" si="4"/>
        <v>1285.92</v>
      </c>
      <c r="T21" s="27">
        <f t="shared" si="5"/>
        <v>825.92000000000007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341821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367551</v>
      </c>
      <c r="N22" s="24">
        <f t="shared" si="1"/>
        <v>406000</v>
      </c>
      <c r="O22" s="25">
        <f t="shared" si="2"/>
        <v>10107.6525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3462</v>
      </c>
      <c r="R22" s="24">
        <f t="shared" si="3"/>
        <v>392430.34749999997</v>
      </c>
      <c r="S22" s="25">
        <f t="shared" si="4"/>
        <v>3491.7345</v>
      </c>
      <c r="T22" s="27">
        <f t="shared" si="5"/>
        <v>29.734500000000025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165801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90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169601</v>
      </c>
      <c r="N23" s="24">
        <f t="shared" si="1"/>
        <v>188065</v>
      </c>
      <c r="O23" s="25">
        <f t="shared" si="2"/>
        <v>4664.0275000000001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1540</v>
      </c>
      <c r="R23" s="24">
        <f t="shared" si="3"/>
        <v>181860.9725</v>
      </c>
      <c r="S23" s="25">
        <f t="shared" si="4"/>
        <v>1611.2094999999999</v>
      </c>
      <c r="T23" s="27">
        <f t="shared" si="5"/>
        <v>71.209499999999935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399129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213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445479</v>
      </c>
      <c r="N24" s="24">
        <f t="shared" si="1"/>
        <v>488892</v>
      </c>
      <c r="O24" s="25">
        <f t="shared" si="2"/>
        <v>12250.672500000001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2681</v>
      </c>
      <c r="R24" s="24">
        <f t="shared" si="3"/>
        <v>473960.32750000001</v>
      </c>
      <c r="S24" s="25">
        <f t="shared" si="4"/>
        <v>4232.0505000000003</v>
      </c>
      <c r="T24" s="27">
        <f t="shared" si="5"/>
        <v>1551.0505000000003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155982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167932</v>
      </c>
      <c r="N25" s="24">
        <f t="shared" si="1"/>
        <v>192281</v>
      </c>
      <c r="O25" s="25">
        <f t="shared" si="2"/>
        <v>4618.13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1257</v>
      </c>
      <c r="R25" s="24">
        <f t="shared" si="3"/>
        <v>186405.87</v>
      </c>
      <c r="S25" s="25">
        <f t="shared" si="4"/>
        <v>1595.354</v>
      </c>
      <c r="T25" s="27">
        <f t="shared" si="5"/>
        <v>338.35400000000004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162592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910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175382</v>
      </c>
      <c r="N26" s="24">
        <f t="shared" si="1"/>
        <v>199767</v>
      </c>
      <c r="O26" s="25">
        <f t="shared" si="2"/>
        <v>4823.0050000000001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1795</v>
      </c>
      <c r="R26" s="24">
        <f t="shared" si="3"/>
        <v>193148.995</v>
      </c>
      <c r="S26" s="25">
        <f t="shared" si="4"/>
        <v>1666.1289999999999</v>
      </c>
      <c r="T26" s="27">
        <f t="shared" si="5"/>
        <v>-128.87100000000009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185344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98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7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202364</v>
      </c>
      <c r="N27" s="40">
        <f t="shared" si="1"/>
        <v>231701</v>
      </c>
      <c r="O27" s="25">
        <f t="shared" si="2"/>
        <v>5565.01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2320</v>
      </c>
      <c r="R27" s="24">
        <f t="shared" si="3"/>
        <v>223815.99</v>
      </c>
      <c r="S27" s="42">
        <f t="shared" si="4"/>
        <v>1922.4579999999999</v>
      </c>
      <c r="T27" s="43">
        <f t="shared" si="5"/>
        <v>-397.54200000000014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4735515</v>
      </c>
      <c r="E28" s="45">
        <f t="shared" si="6"/>
        <v>5060</v>
      </c>
      <c r="F28" s="45">
        <f t="shared" ref="F28:T28" si="7">SUM(F7:F27)</f>
        <v>9010</v>
      </c>
      <c r="G28" s="45">
        <f t="shared" si="7"/>
        <v>450</v>
      </c>
      <c r="H28" s="45">
        <f t="shared" si="7"/>
        <v>20940</v>
      </c>
      <c r="I28" s="45">
        <f t="shared" si="7"/>
        <v>3050</v>
      </c>
      <c r="J28" s="45">
        <f t="shared" si="7"/>
        <v>495</v>
      </c>
      <c r="K28" s="45">
        <f t="shared" si="7"/>
        <v>412</v>
      </c>
      <c r="L28" s="45">
        <f t="shared" si="7"/>
        <v>45</v>
      </c>
      <c r="M28" s="45">
        <f t="shared" si="7"/>
        <v>5119325</v>
      </c>
      <c r="N28" s="45">
        <f t="shared" si="7"/>
        <v>5875904</v>
      </c>
      <c r="O28" s="46">
        <f t="shared" si="7"/>
        <v>140781.4375</v>
      </c>
      <c r="P28" s="45">
        <f t="shared" si="7"/>
        <v>0</v>
      </c>
      <c r="Q28" s="45">
        <f t="shared" si="7"/>
        <v>44297</v>
      </c>
      <c r="R28" s="45">
        <f t="shared" si="7"/>
        <v>5690825.5625000009</v>
      </c>
      <c r="S28" s="45">
        <f t="shared" si="7"/>
        <v>48633.587499999987</v>
      </c>
      <c r="T28" s="47">
        <f t="shared" si="7"/>
        <v>4336.5874999999987</v>
      </c>
    </row>
    <row r="29" spans="1:20" ht="15.75" thickBot="1" x14ac:dyDescent="0.3">
      <c r="A29" s="104" t="s">
        <v>70</v>
      </c>
      <c r="B29" s="105"/>
      <c r="C29" s="106"/>
      <c r="D29" s="48">
        <f>D4+D5-D28</f>
        <v>590480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1" priority="43" operator="equal">
      <formula>212030016606640</formula>
    </cfRule>
  </conditionalFormatting>
  <conditionalFormatting sqref="D29 E4:E6 E28:K29">
    <cfRule type="cellIs" dxfId="1290" priority="41" operator="equal">
      <formula>$E$4</formula>
    </cfRule>
    <cfRule type="cellIs" dxfId="1289" priority="42" operator="equal">
      <formula>2120</formula>
    </cfRule>
  </conditionalFormatting>
  <conditionalFormatting sqref="D29:E29 F4:F6 F28:F29">
    <cfRule type="cellIs" dxfId="1288" priority="39" operator="equal">
      <formula>$F$4</formula>
    </cfRule>
    <cfRule type="cellIs" dxfId="1287" priority="40" operator="equal">
      <formula>300</formula>
    </cfRule>
  </conditionalFormatting>
  <conditionalFormatting sqref="G4:G6 G28:G29">
    <cfRule type="cellIs" dxfId="1286" priority="37" operator="equal">
      <formula>$G$4</formula>
    </cfRule>
    <cfRule type="cellIs" dxfId="1285" priority="38" operator="equal">
      <formula>1660</formula>
    </cfRule>
  </conditionalFormatting>
  <conditionalFormatting sqref="H4:H6 H28:H29">
    <cfRule type="cellIs" dxfId="1284" priority="35" operator="equal">
      <formula>$H$4</formula>
    </cfRule>
    <cfRule type="cellIs" dxfId="1283" priority="36" operator="equal">
      <formula>6640</formula>
    </cfRule>
  </conditionalFormatting>
  <conditionalFormatting sqref="T6:T28">
    <cfRule type="cellIs" dxfId="1282" priority="34" operator="lessThan">
      <formula>0</formula>
    </cfRule>
  </conditionalFormatting>
  <conditionalFormatting sqref="T7:T27">
    <cfRule type="cellIs" dxfId="1281" priority="31" operator="lessThan">
      <formula>0</formula>
    </cfRule>
    <cfRule type="cellIs" dxfId="1280" priority="32" operator="lessThan">
      <formula>0</formula>
    </cfRule>
    <cfRule type="cellIs" dxfId="1279" priority="33" operator="lessThan">
      <formula>0</formula>
    </cfRule>
  </conditionalFormatting>
  <conditionalFormatting sqref="E4:E6 E28:K28">
    <cfRule type="cellIs" dxfId="1278" priority="30" operator="equal">
      <formula>$E$4</formula>
    </cfRule>
  </conditionalFormatting>
  <conditionalFormatting sqref="D28:D29 D6 D4:M4">
    <cfRule type="cellIs" dxfId="1277" priority="29" operator="equal">
      <formula>$D$4</formula>
    </cfRule>
  </conditionalFormatting>
  <conditionalFormatting sqref="I4:I6 I28:I29">
    <cfRule type="cellIs" dxfId="1276" priority="28" operator="equal">
      <formula>$I$4</formula>
    </cfRule>
  </conditionalFormatting>
  <conditionalFormatting sqref="J4:J6 J28:J29">
    <cfRule type="cellIs" dxfId="1275" priority="27" operator="equal">
      <formula>$J$4</formula>
    </cfRule>
  </conditionalFormatting>
  <conditionalFormatting sqref="K4:K6 K28:K29">
    <cfRule type="cellIs" dxfId="1274" priority="26" operator="equal">
      <formula>$K$4</formula>
    </cfRule>
  </conditionalFormatting>
  <conditionalFormatting sqref="M4:M6">
    <cfRule type="cellIs" dxfId="1273" priority="25" operator="equal">
      <formula>$L$4</formula>
    </cfRule>
  </conditionalFormatting>
  <conditionalFormatting sqref="T7:T28">
    <cfRule type="cellIs" dxfId="1272" priority="22" operator="lessThan">
      <formula>0</formula>
    </cfRule>
    <cfRule type="cellIs" dxfId="1271" priority="23" operator="lessThan">
      <formula>0</formula>
    </cfRule>
    <cfRule type="cellIs" dxfId="1270" priority="24" operator="lessThan">
      <formula>0</formula>
    </cfRule>
  </conditionalFormatting>
  <conditionalFormatting sqref="D5:K5">
    <cfRule type="cellIs" dxfId="1269" priority="21" operator="greaterThan">
      <formula>0</formula>
    </cfRule>
  </conditionalFormatting>
  <conditionalFormatting sqref="T6:T28">
    <cfRule type="cellIs" dxfId="1268" priority="20" operator="lessThan">
      <formula>0</formula>
    </cfRule>
  </conditionalFormatting>
  <conditionalFormatting sqref="T7:T27">
    <cfRule type="cellIs" dxfId="1267" priority="17" operator="lessThan">
      <formula>0</formula>
    </cfRule>
    <cfRule type="cellIs" dxfId="1266" priority="18" operator="lessThan">
      <formula>0</formula>
    </cfRule>
    <cfRule type="cellIs" dxfId="1265" priority="19" operator="lessThan">
      <formula>0</formula>
    </cfRule>
  </conditionalFormatting>
  <conditionalFormatting sqref="T7:T28">
    <cfRule type="cellIs" dxfId="1264" priority="14" operator="lessThan">
      <formula>0</formula>
    </cfRule>
    <cfRule type="cellIs" dxfId="1263" priority="15" operator="lessThan">
      <formula>0</formula>
    </cfRule>
    <cfRule type="cellIs" dxfId="1262" priority="16" operator="lessThan">
      <formula>0</formula>
    </cfRule>
  </conditionalFormatting>
  <conditionalFormatting sqref="D5:K5">
    <cfRule type="cellIs" dxfId="1261" priority="13" operator="greaterThan">
      <formula>0</formula>
    </cfRule>
  </conditionalFormatting>
  <conditionalFormatting sqref="L4 L6 L28:L29">
    <cfRule type="cellIs" dxfId="1260" priority="12" operator="equal">
      <formula>$L$4</formula>
    </cfRule>
  </conditionalFormatting>
  <conditionalFormatting sqref="D7:S7">
    <cfRule type="cellIs" dxfId="1259" priority="11" operator="greaterThan">
      <formula>0</formula>
    </cfRule>
  </conditionalFormatting>
  <conditionalFormatting sqref="D9:S9">
    <cfRule type="cellIs" dxfId="1258" priority="10" operator="greaterThan">
      <formula>0</formula>
    </cfRule>
  </conditionalFormatting>
  <conditionalFormatting sqref="D11:S11">
    <cfRule type="cellIs" dxfId="1257" priority="9" operator="greaterThan">
      <formula>0</formula>
    </cfRule>
  </conditionalFormatting>
  <conditionalFormatting sqref="D13:S13">
    <cfRule type="cellIs" dxfId="1256" priority="8" operator="greaterThan">
      <formula>0</formula>
    </cfRule>
  </conditionalFormatting>
  <conditionalFormatting sqref="D15:S15">
    <cfRule type="cellIs" dxfId="1255" priority="7" operator="greaterThan">
      <formula>0</formula>
    </cfRule>
  </conditionalFormatting>
  <conditionalFormatting sqref="D17:S17">
    <cfRule type="cellIs" dxfId="1254" priority="6" operator="greaterThan">
      <formula>0</formula>
    </cfRule>
  </conditionalFormatting>
  <conditionalFormatting sqref="D19:S19">
    <cfRule type="cellIs" dxfId="1253" priority="5" operator="greaterThan">
      <formula>0</formula>
    </cfRule>
  </conditionalFormatting>
  <conditionalFormatting sqref="D21:S21">
    <cfRule type="cellIs" dxfId="1252" priority="4" operator="greaterThan">
      <formula>0</formula>
    </cfRule>
  </conditionalFormatting>
  <conditionalFormatting sqref="D23:S23">
    <cfRule type="cellIs" dxfId="1251" priority="3" operator="greaterThan">
      <formula>0</formula>
    </cfRule>
  </conditionalFormatting>
  <conditionalFormatting sqref="D25:S25">
    <cfRule type="cellIs" dxfId="1250" priority="2" operator="greaterThan">
      <formula>0</formula>
    </cfRule>
  </conditionalFormatting>
  <conditionalFormatting sqref="D27:S27">
    <cfRule type="cellIs" dxfId="124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8" priority="43" operator="equal">
      <formula>212030016606640</formula>
    </cfRule>
  </conditionalFormatting>
  <conditionalFormatting sqref="D29 E4:E6 E28:K29">
    <cfRule type="cellIs" dxfId="1247" priority="41" operator="equal">
      <formula>$E$4</formula>
    </cfRule>
    <cfRule type="cellIs" dxfId="1246" priority="42" operator="equal">
      <formula>2120</formula>
    </cfRule>
  </conditionalFormatting>
  <conditionalFormatting sqref="D29:E29 F4:F6 F28:F29">
    <cfRule type="cellIs" dxfId="1245" priority="39" operator="equal">
      <formula>$F$4</formula>
    </cfRule>
    <cfRule type="cellIs" dxfId="1244" priority="40" operator="equal">
      <formula>300</formula>
    </cfRule>
  </conditionalFormatting>
  <conditionalFormatting sqref="G4:G6 G28:G29">
    <cfRule type="cellIs" dxfId="1243" priority="37" operator="equal">
      <formula>$G$4</formula>
    </cfRule>
    <cfRule type="cellIs" dxfId="1242" priority="38" operator="equal">
      <formula>1660</formula>
    </cfRule>
  </conditionalFormatting>
  <conditionalFormatting sqref="H4:H6 H28:H29">
    <cfRule type="cellIs" dxfId="1241" priority="35" operator="equal">
      <formula>$H$4</formula>
    </cfRule>
    <cfRule type="cellIs" dxfId="1240" priority="36" operator="equal">
      <formula>6640</formula>
    </cfRule>
  </conditionalFormatting>
  <conditionalFormatting sqref="T6:T28">
    <cfRule type="cellIs" dxfId="1239" priority="34" operator="lessThan">
      <formula>0</formula>
    </cfRule>
  </conditionalFormatting>
  <conditionalFormatting sqref="T7:T27">
    <cfRule type="cellIs" dxfId="1238" priority="31" operator="lessThan">
      <formula>0</formula>
    </cfRule>
    <cfRule type="cellIs" dxfId="1237" priority="32" operator="lessThan">
      <formula>0</formula>
    </cfRule>
    <cfRule type="cellIs" dxfId="1236" priority="33" operator="lessThan">
      <formula>0</formula>
    </cfRule>
  </conditionalFormatting>
  <conditionalFormatting sqref="E4:E6 E28:K28">
    <cfRule type="cellIs" dxfId="1235" priority="30" operator="equal">
      <formula>$E$4</formula>
    </cfRule>
  </conditionalFormatting>
  <conditionalFormatting sqref="D28:D29 D6 D4:M4">
    <cfRule type="cellIs" dxfId="1234" priority="29" operator="equal">
      <formula>$D$4</formula>
    </cfRule>
  </conditionalFormatting>
  <conditionalFormatting sqref="I4:I6 I28:I29">
    <cfRule type="cellIs" dxfId="1233" priority="28" operator="equal">
      <formula>$I$4</formula>
    </cfRule>
  </conditionalFormatting>
  <conditionalFormatting sqref="J4:J6 J28:J29">
    <cfRule type="cellIs" dxfId="1232" priority="27" operator="equal">
      <formula>$J$4</formula>
    </cfRule>
  </conditionalFormatting>
  <conditionalFormatting sqref="K4:K6 K28:K29">
    <cfRule type="cellIs" dxfId="1231" priority="26" operator="equal">
      <formula>$K$4</formula>
    </cfRule>
  </conditionalFormatting>
  <conditionalFormatting sqref="M4:M6">
    <cfRule type="cellIs" dxfId="1230" priority="25" operator="equal">
      <formula>$L$4</formula>
    </cfRule>
  </conditionalFormatting>
  <conditionalFormatting sqref="T7:T28">
    <cfRule type="cellIs" dxfId="1229" priority="22" operator="lessThan">
      <formula>0</formula>
    </cfRule>
    <cfRule type="cellIs" dxfId="1228" priority="23" operator="lessThan">
      <formula>0</formula>
    </cfRule>
    <cfRule type="cellIs" dxfId="1227" priority="24" operator="lessThan">
      <formula>0</formula>
    </cfRule>
  </conditionalFormatting>
  <conditionalFormatting sqref="D5:K5">
    <cfRule type="cellIs" dxfId="1226" priority="21" operator="greaterThan">
      <formula>0</formula>
    </cfRule>
  </conditionalFormatting>
  <conditionalFormatting sqref="T6:T28">
    <cfRule type="cellIs" dxfId="1225" priority="20" operator="lessThan">
      <formula>0</formula>
    </cfRule>
  </conditionalFormatting>
  <conditionalFormatting sqref="T7:T27">
    <cfRule type="cellIs" dxfId="1224" priority="17" operator="lessThan">
      <formula>0</formula>
    </cfRule>
    <cfRule type="cellIs" dxfId="1223" priority="18" operator="lessThan">
      <formula>0</formula>
    </cfRule>
    <cfRule type="cellIs" dxfId="1222" priority="19" operator="lessThan">
      <formula>0</formula>
    </cfRule>
  </conditionalFormatting>
  <conditionalFormatting sqref="T7:T28">
    <cfRule type="cellIs" dxfId="1221" priority="14" operator="lessThan">
      <formula>0</formula>
    </cfRule>
    <cfRule type="cellIs" dxfId="1220" priority="15" operator="lessThan">
      <formula>0</formula>
    </cfRule>
    <cfRule type="cellIs" dxfId="1219" priority="16" operator="lessThan">
      <formula>0</formula>
    </cfRule>
  </conditionalFormatting>
  <conditionalFormatting sqref="D5:K5">
    <cfRule type="cellIs" dxfId="1218" priority="13" operator="greaterThan">
      <formula>0</formula>
    </cfRule>
  </conditionalFormatting>
  <conditionalFormatting sqref="L4 L6 L28:L29">
    <cfRule type="cellIs" dxfId="1217" priority="12" operator="equal">
      <formula>$L$4</formula>
    </cfRule>
  </conditionalFormatting>
  <conditionalFormatting sqref="D7:S7">
    <cfRule type="cellIs" dxfId="1216" priority="11" operator="greaterThan">
      <formula>0</formula>
    </cfRule>
  </conditionalFormatting>
  <conditionalFormatting sqref="D9:S9">
    <cfRule type="cellIs" dxfId="1215" priority="10" operator="greaterThan">
      <formula>0</formula>
    </cfRule>
  </conditionalFormatting>
  <conditionalFormatting sqref="D11:S11">
    <cfRule type="cellIs" dxfId="1214" priority="9" operator="greaterThan">
      <formula>0</formula>
    </cfRule>
  </conditionalFormatting>
  <conditionalFormatting sqref="D13:S13">
    <cfRule type="cellIs" dxfId="1213" priority="8" operator="greaterThan">
      <formula>0</formula>
    </cfRule>
  </conditionalFormatting>
  <conditionalFormatting sqref="D15:S15">
    <cfRule type="cellIs" dxfId="1212" priority="7" operator="greaterThan">
      <formula>0</formula>
    </cfRule>
  </conditionalFormatting>
  <conditionalFormatting sqref="D17:S17">
    <cfRule type="cellIs" dxfId="1211" priority="6" operator="greaterThan">
      <formula>0</formula>
    </cfRule>
  </conditionalFormatting>
  <conditionalFormatting sqref="D19:S19">
    <cfRule type="cellIs" dxfId="1210" priority="5" operator="greaterThan">
      <formula>0</formula>
    </cfRule>
  </conditionalFormatting>
  <conditionalFormatting sqref="D21:S21">
    <cfRule type="cellIs" dxfId="1209" priority="4" operator="greaterThan">
      <formula>0</formula>
    </cfRule>
  </conditionalFormatting>
  <conditionalFormatting sqref="D23:S23">
    <cfRule type="cellIs" dxfId="1208" priority="3" operator="greaterThan">
      <formula>0</formula>
    </cfRule>
  </conditionalFormatting>
  <conditionalFormatting sqref="D25:S25">
    <cfRule type="cellIs" dxfId="1207" priority="2" operator="greaterThan">
      <formula>0</formula>
    </cfRule>
  </conditionalFormatting>
  <conditionalFormatting sqref="D27:S27">
    <cfRule type="cellIs" dxfId="120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5" priority="43" operator="equal">
      <formula>212030016606640</formula>
    </cfRule>
  </conditionalFormatting>
  <conditionalFormatting sqref="D29 E4:E6 E28:K29">
    <cfRule type="cellIs" dxfId="1204" priority="41" operator="equal">
      <formula>$E$4</formula>
    </cfRule>
    <cfRule type="cellIs" dxfId="1203" priority="42" operator="equal">
      <formula>2120</formula>
    </cfRule>
  </conditionalFormatting>
  <conditionalFormatting sqref="D29:E29 F4:F6 F28:F29">
    <cfRule type="cellIs" dxfId="1202" priority="39" operator="equal">
      <formula>$F$4</formula>
    </cfRule>
    <cfRule type="cellIs" dxfId="1201" priority="40" operator="equal">
      <formula>300</formula>
    </cfRule>
  </conditionalFormatting>
  <conditionalFormatting sqref="G4:G6 G28:G29">
    <cfRule type="cellIs" dxfId="1200" priority="37" operator="equal">
      <formula>$G$4</formula>
    </cfRule>
    <cfRule type="cellIs" dxfId="1199" priority="38" operator="equal">
      <formula>1660</formula>
    </cfRule>
  </conditionalFormatting>
  <conditionalFormatting sqref="H4:H6 H28:H29">
    <cfRule type="cellIs" dxfId="1198" priority="35" operator="equal">
      <formula>$H$4</formula>
    </cfRule>
    <cfRule type="cellIs" dxfId="1197" priority="36" operator="equal">
      <formula>6640</formula>
    </cfRule>
  </conditionalFormatting>
  <conditionalFormatting sqref="T6:T28">
    <cfRule type="cellIs" dxfId="1196" priority="34" operator="lessThan">
      <formula>0</formula>
    </cfRule>
  </conditionalFormatting>
  <conditionalFormatting sqref="T7:T27">
    <cfRule type="cellIs" dxfId="1195" priority="31" operator="lessThan">
      <formula>0</formula>
    </cfRule>
    <cfRule type="cellIs" dxfId="1194" priority="32" operator="lessThan">
      <formula>0</formula>
    </cfRule>
    <cfRule type="cellIs" dxfId="1193" priority="33" operator="lessThan">
      <formula>0</formula>
    </cfRule>
  </conditionalFormatting>
  <conditionalFormatting sqref="E4:E6 E28:K28">
    <cfRule type="cellIs" dxfId="1192" priority="30" operator="equal">
      <formula>$E$4</formula>
    </cfRule>
  </conditionalFormatting>
  <conditionalFormatting sqref="D28:D29 D6 D4:M4">
    <cfRule type="cellIs" dxfId="1191" priority="29" operator="equal">
      <formula>$D$4</formula>
    </cfRule>
  </conditionalFormatting>
  <conditionalFormatting sqref="I4:I6 I28:I29">
    <cfRule type="cellIs" dxfId="1190" priority="28" operator="equal">
      <formula>$I$4</formula>
    </cfRule>
  </conditionalFormatting>
  <conditionalFormatting sqref="J4:J6 J28:J29">
    <cfRule type="cellIs" dxfId="1189" priority="27" operator="equal">
      <formula>$J$4</formula>
    </cfRule>
  </conditionalFormatting>
  <conditionalFormatting sqref="K4:K6 K28:K29">
    <cfRule type="cellIs" dxfId="1188" priority="26" operator="equal">
      <formula>$K$4</formula>
    </cfRule>
  </conditionalFormatting>
  <conditionalFormatting sqref="M4:M6">
    <cfRule type="cellIs" dxfId="1187" priority="25" operator="equal">
      <formula>$L$4</formula>
    </cfRule>
  </conditionalFormatting>
  <conditionalFormatting sqref="T7:T28">
    <cfRule type="cellIs" dxfId="1186" priority="22" operator="lessThan">
      <formula>0</formula>
    </cfRule>
    <cfRule type="cellIs" dxfId="1185" priority="23" operator="lessThan">
      <formula>0</formula>
    </cfRule>
    <cfRule type="cellIs" dxfId="1184" priority="24" operator="lessThan">
      <formula>0</formula>
    </cfRule>
  </conditionalFormatting>
  <conditionalFormatting sqref="D5:K5">
    <cfRule type="cellIs" dxfId="1183" priority="21" operator="greaterThan">
      <formula>0</formula>
    </cfRule>
  </conditionalFormatting>
  <conditionalFormatting sqref="T6:T28">
    <cfRule type="cellIs" dxfId="1182" priority="20" operator="lessThan">
      <formula>0</formula>
    </cfRule>
  </conditionalFormatting>
  <conditionalFormatting sqref="T7:T27">
    <cfRule type="cellIs" dxfId="1181" priority="17" operator="lessThan">
      <formula>0</formula>
    </cfRule>
    <cfRule type="cellIs" dxfId="1180" priority="18" operator="lessThan">
      <formula>0</formula>
    </cfRule>
    <cfRule type="cellIs" dxfId="1179" priority="19" operator="lessThan">
      <formula>0</formula>
    </cfRule>
  </conditionalFormatting>
  <conditionalFormatting sqref="T7:T28">
    <cfRule type="cellIs" dxfId="1178" priority="14" operator="lessThan">
      <formula>0</formula>
    </cfRule>
    <cfRule type="cellIs" dxfId="1177" priority="15" operator="lessThan">
      <formula>0</formula>
    </cfRule>
    <cfRule type="cellIs" dxfId="1176" priority="16" operator="lessThan">
      <formula>0</formula>
    </cfRule>
  </conditionalFormatting>
  <conditionalFormatting sqref="D5:K5">
    <cfRule type="cellIs" dxfId="1175" priority="13" operator="greaterThan">
      <formula>0</formula>
    </cfRule>
  </conditionalFormatting>
  <conditionalFormatting sqref="L4 L6 L28:L29">
    <cfRule type="cellIs" dxfId="1174" priority="12" operator="equal">
      <formula>$L$4</formula>
    </cfRule>
  </conditionalFormatting>
  <conditionalFormatting sqref="D7:S7">
    <cfRule type="cellIs" dxfId="1173" priority="11" operator="greaterThan">
      <formula>0</formula>
    </cfRule>
  </conditionalFormatting>
  <conditionalFormatting sqref="D9:S9">
    <cfRule type="cellIs" dxfId="1172" priority="10" operator="greaterThan">
      <formula>0</formula>
    </cfRule>
  </conditionalFormatting>
  <conditionalFormatting sqref="D11:S11">
    <cfRule type="cellIs" dxfId="1171" priority="9" operator="greaterThan">
      <formula>0</formula>
    </cfRule>
  </conditionalFormatting>
  <conditionalFormatting sqref="D13:S13">
    <cfRule type="cellIs" dxfId="1170" priority="8" operator="greaterThan">
      <formula>0</formula>
    </cfRule>
  </conditionalFormatting>
  <conditionalFormatting sqref="D15:S15">
    <cfRule type="cellIs" dxfId="1169" priority="7" operator="greaterThan">
      <formula>0</formula>
    </cfRule>
  </conditionalFormatting>
  <conditionalFormatting sqref="D17:S17">
    <cfRule type="cellIs" dxfId="1168" priority="6" operator="greaterThan">
      <formula>0</formula>
    </cfRule>
  </conditionalFormatting>
  <conditionalFormatting sqref="D19:S19">
    <cfRule type="cellIs" dxfId="1167" priority="5" operator="greaterThan">
      <formula>0</formula>
    </cfRule>
  </conditionalFormatting>
  <conditionalFormatting sqref="D21:S21">
    <cfRule type="cellIs" dxfId="1166" priority="4" operator="greaterThan">
      <formula>0</formula>
    </cfRule>
  </conditionalFormatting>
  <conditionalFormatting sqref="D23:S23">
    <cfRule type="cellIs" dxfId="1165" priority="3" operator="greaterThan">
      <formula>0</formula>
    </cfRule>
  </conditionalFormatting>
  <conditionalFormatting sqref="D25:S25">
    <cfRule type="cellIs" dxfId="1164" priority="2" operator="greaterThan">
      <formula>0</formula>
    </cfRule>
  </conditionalFormatting>
  <conditionalFormatting sqref="D27:S27">
    <cfRule type="cellIs" dxfId="116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2" priority="43" operator="equal">
      <formula>212030016606640</formula>
    </cfRule>
  </conditionalFormatting>
  <conditionalFormatting sqref="D29 E4:E6 E28:K29">
    <cfRule type="cellIs" dxfId="1161" priority="41" operator="equal">
      <formula>$E$4</formula>
    </cfRule>
    <cfRule type="cellIs" dxfId="1160" priority="42" operator="equal">
      <formula>2120</formula>
    </cfRule>
  </conditionalFormatting>
  <conditionalFormatting sqref="D29:E29 F4:F6 F28:F29">
    <cfRule type="cellIs" dxfId="1159" priority="39" operator="equal">
      <formula>$F$4</formula>
    </cfRule>
    <cfRule type="cellIs" dxfId="1158" priority="40" operator="equal">
      <formula>300</formula>
    </cfRule>
  </conditionalFormatting>
  <conditionalFormatting sqref="G4:G6 G28:G29">
    <cfRule type="cellIs" dxfId="1157" priority="37" operator="equal">
      <formula>$G$4</formula>
    </cfRule>
    <cfRule type="cellIs" dxfId="1156" priority="38" operator="equal">
      <formula>1660</formula>
    </cfRule>
  </conditionalFormatting>
  <conditionalFormatting sqref="H4:H6 H28:H29">
    <cfRule type="cellIs" dxfId="1155" priority="35" operator="equal">
      <formula>$H$4</formula>
    </cfRule>
    <cfRule type="cellIs" dxfId="1154" priority="36" operator="equal">
      <formula>6640</formula>
    </cfRule>
  </conditionalFormatting>
  <conditionalFormatting sqref="T6:T28">
    <cfRule type="cellIs" dxfId="1153" priority="34" operator="lessThan">
      <formula>0</formula>
    </cfRule>
  </conditionalFormatting>
  <conditionalFormatting sqref="T7:T27">
    <cfRule type="cellIs" dxfId="1152" priority="31" operator="lessThan">
      <formula>0</formula>
    </cfRule>
    <cfRule type="cellIs" dxfId="1151" priority="32" operator="lessThan">
      <formula>0</formula>
    </cfRule>
    <cfRule type="cellIs" dxfId="1150" priority="33" operator="lessThan">
      <formula>0</formula>
    </cfRule>
  </conditionalFormatting>
  <conditionalFormatting sqref="E4:E6 E28:K28">
    <cfRule type="cellIs" dxfId="1149" priority="30" operator="equal">
      <formula>$E$4</formula>
    </cfRule>
  </conditionalFormatting>
  <conditionalFormatting sqref="D28:D29 D6 D4:M4">
    <cfRule type="cellIs" dxfId="1148" priority="29" operator="equal">
      <formula>$D$4</formula>
    </cfRule>
  </conditionalFormatting>
  <conditionalFormatting sqref="I4:I6 I28:I29">
    <cfRule type="cellIs" dxfId="1147" priority="28" operator="equal">
      <formula>$I$4</formula>
    </cfRule>
  </conditionalFormatting>
  <conditionalFormatting sqref="J4:J6 J28:J29">
    <cfRule type="cellIs" dxfId="1146" priority="27" operator="equal">
      <formula>$J$4</formula>
    </cfRule>
  </conditionalFormatting>
  <conditionalFormatting sqref="K4:K6 K28:K29">
    <cfRule type="cellIs" dxfId="1145" priority="26" operator="equal">
      <formula>$K$4</formula>
    </cfRule>
  </conditionalFormatting>
  <conditionalFormatting sqref="M4:M6">
    <cfRule type="cellIs" dxfId="1144" priority="25" operator="equal">
      <formula>$L$4</formula>
    </cfRule>
  </conditionalFormatting>
  <conditionalFormatting sqref="T7:T28">
    <cfRule type="cellIs" dxfId="1143" priority="22" operator="lessThan">
      <formula>0</formula>
    </cfRule>
    <cfRule type="cellIs" dxfId="1142" priority="23" operator="lessThan">
      <formula>0</formula>
    </cfRule>
    <cfRule type="cellIs" dxfId="1141" priority="24" operator="lessThan">
      <formula>0</formula>
    </cfRule>
  </conditionalFormatting>
  <conditionalFormatting sqref="D5:K5">
    <cfRule type="cellIs" dxfId="1140" priority="21" operator="greaterThan">
      <formula>0</formula>
    </cfRule>
  </conditionalFormatting>
  <conditionalFormatting sqref="T6:T28">
    <cfRule type="cellIs" dxfId="1139" priority="20" operator="lessThan">
      <formula>0</formula>
    </cfRule>
  </conditionalFormatting>
  <conditionalFormatting sqref="T7:T27">
    <cfRule type="cellIs" dxfId="1138" priority="17" operator="lessThan">
      <formula>0</formula>
    </cfRule>
    <cfRule type="cellIs" dxfId="1137" priority="18" operator="lessThan">
      <formula>0</formula>
    </cfRule>
    <cfRule type="cellIs" dxfId="1136" priority="19" operator="lessThan">
      <formula>0</formula>
    </cfRule>
  </conditionalFormatting>
  <conditionalFormatting sqref="T7:T28">
    <cfRule type="cellIs" dxfId="1135" priority="14" operator="lessThan">
      <formula>0</formula>
    </cfRule>
    <cfRule type="cellIs" dxfId="1134" priority="15" operator="lessThan">
      <formula>0</formula>
    </cfRule>
    <cfRule type="cellIs" dxfId="1133" priority="16" operator="lessThan">
      <formula>0</formula>
    </cfRule>
  </conditionalFormatting>
  <conditionalFormatting sqref="D5:K5">
    <cfRule type="cellIs" dxfId="1132" priority="13" operator="greaterThan">
      <formula>0</formula>
    </cfRule>
  </conditionalFormatting>
  <conditionalFormatting sqref="L4 L6 L28:L29">
    <cfRule type="cellIs" dxfId="1131" priority="12" operator="equal">
      <formula>$L$4</formula>
    </cfRule>
  </conditionalFormatting>
  <conditionalFormatting sqref="D7:S7">
    <cfRule type="cellIs" dxfId="1130" priority="11" operator="greaterThan">
      <formula>0</formula>
    </cfRule>
  </conditionalFormatting>
  <conditionalFormatting sqref="D9:S9">
    <cfRule type="cellIs" dxfId="1129" priority="10" operator="greaterThan">
      <formula>0</formula>
    </cfRule>
  </conditionalFormatting>
  <conditionalFormatting sqref="D11:S11">
    <cfRule type="cellIs" dxfId="1128" priority="9" operator="greaterThan">
      <formula>0</formula>
    </cfRule>
  </conditionalFormatting>
  <conditionalFormatting sqref="D13:S13">
    <cfRule type="cellIs" dxfId="1127" priority="8" operator="greaterThan">
      <formula>0</formula>
    </cfRule>
  </conditionalFormatting>
  <conditionalFormatting sqref="D15:S15">
    <cfRule type="cellIs" dxfId="1126" priority="7" operator="greaterThan">
      <formula>0</formula>
    </cfRule>
  </conditionalFormatting>
  <conditionalFormatting sqref="D17:S17">
    <cfRule type="cellIs" dxfId="1125" priority="6" operator="greaterThan">
      <formula>0</formula>
    </cfRule>
  </conditionalFormatting>
  <conditionalFormatting sqref="D19:S19">
    <cfRule type="cellIs" dxfId="1124" priority="5" operator="greaterThan">
      <formula>0</formula>
    </cfRule>
  </conditionalFormatting>
  <conditionalFormatting sqref="D21:S21">
    <cfRule type="cellIs" dxfId="1123" priority="4" operator="greaterThan">
      <formula>0</formula>
    </cfRule>
  </conditionalFormatting>
  <conditionalFormatting sqref="D23:S23">
    <cfRule type="cellIs" dxfId="1122" priority="3" operator="greaterThan">
      <formula>0</formula>
    </cfRule>
  </conditionalFormatting>
  <conditionalFormatting sqref="D25:S25">
    <cfRule type="cellIs" dxfId="1121" priority="2" operator="greaterThan">
      <formula>0</formula>
    </cfRule>
  </conditionalFormatting>
  <conditionalFormatting sqref="D27:S27">
    <cfRule type="cellIs" dxfId="11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9" sqref="F9:G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Q21 S21">
    <cfRule type="cellIs" dxfId="1037" priority="4" operator="greaterThan">
      <formula>0</formula>
    </cfRule>
  </conditionalFormatting>
  <conditionalFormatting sqref="D23:Q23 S23">
    <cfRule type="cellIs" dxfId="1036" priority="3" operator="greaterThan">
      <formula>0</formula>
    </cfRule>
  </conditionalFormatting>
  <conditionalFormatting sqref="D25:Q25 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2021-03-28T17:47:03Z</dcterms:modified>
</cp:coreProperties>
</file>