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80" activeTab="5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Q8" i="31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D7"/>
  <c r="AD7" s="1"/>
  <c r="D8"/>
  <c r="D9"/>
  <c r="D10"/>
  <c r="AO10" s="1"/>
  <c r="D11"/>
  <c r="D12"/>
  <c r="AC12" s="1"/>
  <c r="D13"/>
  <c r="D14"/>
  <c r="AC14" s="1"/>
  <c r="D15"/>
  <c r="AE15" s="1"/>
  <c r="D16"/>
  <c r="D17"/>
  <c r="D18"/>
  <c r="D19"/>
  <c r="D20"/>
  <c r="AE20" s="1"/>
  <c r="D21"/>
  <c r="D22"/>
  <c r="D23"/>
  <c r="D24"/>
  <c r="D25"/>
  <c r="AC25" s="1"/>
  <c r="D26"/>
  <c r="AC26" s="1"/>
  <c r="D27"/>
  <c r="AC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AG22" s="1"/>
  <c r="Q22"/>
  <c r="R22"/>
  <c r="S22"/>
  <c r="AI22" s="1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AC21" s="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O20"/>
  <c r="E19"/>
  <c r="F19"/>
  <c r="G19"/>
  <c r="H19"/>
  <c r="I19"/>
  <c r="J19"/>
  <c r="K19"/>
  <c r="L19"/>
  <c r="M19"/>
  <c r="AG19" s="1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AH17" s="1"/>
  <c r="Q17"/>
  <c r="R17"/>
  <c r="S17"/>
  <c r="AI17" s="1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AG14" s="1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AO13" s="1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AO12" s="1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AG11" s="1"/>
  <c r="M11"/>
  <c r="N11"/>
  <c r="O11"/>
  <c r="P11"/>
  <c r="Q11"/>
  <c r="R11"/>
  <c r="S11"/>
  <c r="T11"/>
  <c r="U11"/>
  <c r="V11"/>
  <c r="AI11" s="1"/>
  <c r="W11"/>
  <c r="X11"/>
  <c r="Y11"/>
  <c r="Z11"/>
  <c r="AA11"/>
  <c r="E10"/>
  <c r="F10"/>
  <c r="G10"/>
  <c r="H10"/>
  <c r="I10"/>
  <c r="J10"/>
  <c r="K10"/>
  <c r="L10"/>
  <c r="M10"/>
  <c r="N10"/>
  <c r="O10"/>
  <c r="P10"/>
  <c r="AH10" s="1"/>
  <c r="Q10"/>
  <c r="R10"/>
  <c r="S10"/>
  <c r="T10"/>
  <c r="U10"/>
  <c r="V10"/>
  <c r="AI10" s="1"/>
  <c r="W10"/>
  <c r="X10"/>
  <c r="Y10"/>
  <c r="Z10"/>
  <c r="AA10"/>
  <c r="E9"/>
  <c r="F9"/>
  <c r="G9"/>
  <c r="H9"/>
  <c r="I9"/>
  <c r="J9"/>
  <c r="K9"/>
  <c r="AH9" s="1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AI8" s="1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A28" s="1"/>
  <c r="AC23"/>
  <c r="AD25"/>
  <c r="AF25" s="1"/>
  <c r="AD27"/>
  <c r="AF27" s="1"/>
  <c r="AU28"/>
  <c r="AP28"/>
  <c r="AN28"/>
  <c r="AM28"/>
  <c r="AL28"/>
  <c r="AK28"/>
  <c r="AJ28"/>
  <c r="AB28"/>
  <c r="W28"/>
  <c r="O28"/>
  <c r="G28"/>
  <c r="AO27"/>
  <c r="AI27"/>
  <c r="AH27"/>
  <c r="AG27"/>
  <c r="AE27"/>
  <c r="AI26"/>
  <c r="AH26"/>
  <c r="AG26"/>
  <c r="AI25"/>
  <c r="AH25"/>
  <c r="AG25"/>
  <c r="AO24"/>
  <c r="AI24"/>
  <c r="AH24"/>
  <c r="AG24"/>
  <c r="AE24"/>
  <c r="AD24"/>
  <c r="AF24" s="1"/>
  <c r="AI23"/>
  <c r="AH23"/>
  <c r="AG23"/>
  <c r="AD23"/>
  <c r="AF23" s="1"/>
  <c r="AI21"/>
  <c r="AE21"/>
  <c r="AD21"/>
  <c r="AF21" s="1"/>
  <c r="AD20"/>
  <c r="AF20" s="1"/>
  <c r="AI19"/>
  <c r="AE19"/>
  <c r="AG18"/>
  <c r="AE18"/>
  <c r="AD18"/>
  <c r="AF18" s="1"/>
  <c r="AC18"/>
  <c r="AG17"/>
  <c r="AD17"/>
  <c r="AF17" s="1"/>
  <c r="AO16"/>
  <c r="AI16"/>
  <c r="AH16"/>
  <c r="AG16"/>
  <c r="AE16"/>
  <c r="AD16"/>
  <c r="AF16" s="1"/>
  <c r="AC16"/>
  <c r="AI14"/>
  <c r="AH14"/>
  <c r="AI13"/>
  <c r="AH13"/>
  <c r="AE13"/>
  <c r="AD13"/>
  <c r="AF13" s="1"/>
  <c r="AC13"/>
  <c r="AI12"/>
  <c r="AG12"/>
  <c r="AF12"/>
  <c r="AD12"/>
  <c r="AO11"/>
  <c r="AH11"/>
  <c r="AE11"/>
  <c r="AD11"/>
  <c r="AF11" s="1"/>
  <c r="AC11"/>
  <c r="AE10"/>
  <c r="AD10"/>
  <c r="AF10" s="1"/>
  <c r="AG8"/>
  <c r="AE8"/>
  <c r="AD8"/>
  <c r="AF8" s="1"/>
  <c r="AH7"/>
  <c r="AU28" i="30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5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1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3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1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0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9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Q28" i="7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E15"/>
  <c r="AD15"/>
  <c r="AC15"/>
  <c r="AR15" s="1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27" i="31" l="1"/>
  <c r="AR27" i="7"/>
  <c r="AR25" i="31"/>
  <c r="AE25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R13" s="1"/>
  <c r="AE12"/>
  <c r="AR12" s="1"/>
  <c r="AS19" i="7"/>
  <c r="AT19" s="1"/>
  <c r="AH19" i="31"/>
  <c r="AO19"/>
  <c r="AC19"/>
  <c r="AR19" s="1"/>
  <c r="AR19" i="7"/>
  <c r="AD19" i="31"/>
  <c r="AF19" s="1"/>
  <c r="AR26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S17" i="31"/>
  <c r="AT17" s="1"/>
  <c r="AC17"/>
  <c r="AO17"/>
  <c r="AE17"/>
  <c r="AR17" s="1"/>
  <c r="AR20" i="7"/>
  <c r="AI20" i="31"/>
  <c r="AS20" s="1"/>
  <c r="AT20" s="1"/>
  <c r="AS20" i="7"/>
  <c r="AT20" s="1"/>
  <c r="AI18" i="31"/>
  <c r="AS18" s="1"/>
  <c r="AT18" s="1"/>
  <c r="AS18" i="7"/>
  <c r="AT18" s="1"/>
  <c r="AR18" i="31"/>
  <c r="AH18"/>
  <c r="AI9"/>
  <c r="AS9" i="7"/>
  <c r="AT9" s="1"/>
  <c r="AR9"/>
  <c r="AG9" i="31"/>
  <c r="K28"/>
  <c r="AO9"/>
  <c r="AE9"/>
  <c r="AD9"/>
  <c r="AF9" s="1"/>
  <c r="AC9"/>
  <c r="AR9" s="1"/>
  <c r="AO14"/>
  <c r="AE14"/>
  <c r="S28"/>
  <c r="AG28" i="7"/>
  <c r="AH28"/>
  <c r="AS14"/>
  <c r="AT14" s="1"/>
  <c r="AR14"/>
  <c r="AD14" i="31"/>
  <c r="AF14" s="1"/>
  <c r="AD28" i="7"/>
  <c r="AR11"/>
  <c r="AE28"/>
  <c r="AC24" i="31"/>
  <c r="AR24"/>
  <c r="AC28" i="7"/>
  <c r="AO28"/>
  <c r="AQ28" i="31"/>
  <c r="AS27"/>
  <c r="AT27" s="1"/>
  <c r="AS26"/>
  <c r="AT26" s="1"/>
  <c r="AS25"/>
  <c r="AT25" s="1"/>
  <c r="AS24"/>
  <c r="AT24" s="1"/>
  <c r="AS23"/>
  <c r="AT23" s="1"/>
  <c r="AS22"/>
  <c r="AT22" s="1"/>
  <c r="AS21"/>
  <c r="AT21" s="1"/>
  <c r="AR21"/>
  <c r="AH20"/>
  <c r="AC20"/>
  <c r="AR20" s="1"/>
  <c r="AG20"/>
  <c r="AO18"/>
  <c r="U28"/>
  <c r="Q28"/>
  <c r="M28"/>
  <c r="I28"/>
  <c r="E28"/>
  <c r="AS16"/>
  <c r="AT16" s="1"/>
  <c r="AS14"/>
  <c r="AT14" s="1"/>
  <c r="AS13"/>
  <c r="AT13" s="1"/>
  <c r="AH12"/>
  <c r="AS12"/>
  <c r="AT12" s="1"/>
  <c r="AS11"/>
  <c r="AT11" s="1"/>
  <c r="AS10"/>
  <c r="AT10" s="1"/>
  <c r="X28"/>
  <c r="T28"/>
  <c r="P28"/>
  <c r="L28"/>
  <c r="H28"/>
  <c r="Z28"/>
  <c r="V28"/>
  <c r="R28"/>
  <c r="N28"/>
  <c r="J28"/>
  <c r="F28"/>
  <c r="AO8"/>
  <c r="Y28"/>
  <c r="AC8"/>
  <c r="AR8" s="1"/>
  <c r="AH8"/>
  <c r="AI7"/>
  <c r="AG7"/>
  <c r="AR11"/>
  <c r="AE23"/>
  <c r="AR23" s="1"/>
  <c r="AO23"/>
  <c r="AO25"/>
  <c r="AR14"/>
  <c r="AR16"/>
  <c r="AF7"/>
  <c r="AS7" s="1"/>
  <c r="AT7" s="1"/>
  <c r="AO7"/>
  <c r="D28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S28" i="16"/>
  <c r="AT7"/>
  <c r="AT28" s="1"/>
  <c r="AF28"/>
  <c r="AR7"/>
  <c r="AR28" s="1"/>
  <c r="AF7" i="15"/>
  <c r="AR7"/>
  <c r="AR28" s="1"/>
  <c r="AS28" i="14"/>
  <c r="AT7"/>
  <c r="AT28" s="1"/>
  <c r="AF28"/>
  <c r="AR7"/>
  <c r="AR28" s="1"/>
  <c r="AS28" i="13"/>
  <c r="AT7"/>
  <c r="AT28" s="1"/>
  <c r="AF28"/>
  <c r="AR7"/>
  <c r="AR28" s="1"/>
  <c r="AS28" i="12"/>
  <c r="AT7"/>
  <c r="AT28" s="1"/>
  <c r="AF28"/>
  <c r="AR7"/>
  <c r="AR28" s="1"/>
  <c r="AS28" i="11"/>
  <c r="AT7"/>
  <c r="AT28" s="1"/>
  <c r="AF28"/>
  <c r="AR7"/>
  <c r="AR28" s="1"/>
  <c r="AS28" i="10"/>
  <c r="AT7"/>
  <c r="AT28" s="1"/>
  <c r="AF28"/>
  <c r="AR7"/>
  <c r="AR28" s="1"/>
  <c r="AS28" i="9"/>
  <c r="AT7"/>
  <c r="AT28" s="1"/>
  <c r="AF28"/>
  <c r="AR7"/>
  <c r="AR28" s="1"/>
  <c r="AF7" i="8"/>
  <c r="AR7"/>
  <c r="AR28" s="1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5" i="31" l="1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15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15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<sst xmlns="http://schemas.openxmlformats.org/spreadsheetml/2006/main" count="2247" uniqueCount="103">
  <si>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</si>
  <si>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</si>
  <si>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</si>
  <si>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</si>
  <si>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</si>
  <si>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</si>
  <si>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</si>
  <si>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</si>
  <si>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</si>
  <si>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</si>
  <si>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</si>
  <si>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</si>
  <si>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</si>
  <si>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</si>
  <si>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</si>
  <si>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</si>
  <si>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</si>
  <si>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</si>
  <si>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</si>
  <si>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</si>
  <si>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</si>
  <si>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</si>
  <si>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</si>
  <si>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</si>
  <si>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</si>
  <si>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</si>
  <si>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</si>
  <si>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</si>
  <si>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</si>
  <si>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</si>
  <si>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</si>
  <si>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</si>
  <si>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</si>
  <si>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</si>
  <si>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</si>
  <si>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</si>
  <si>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</si>
  <si>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</si>
  <si>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</si>
  <si>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</si>
  <si>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</si>
  <si>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</si>
  <si>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</si>
  <si>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</si>
  <si>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</si>
  <si>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</si>
  <si>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</si>
  <si>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</si>
  <si>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</si>
  <si>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</si>
  <si>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</si>
  <si>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</si>
  <si>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</si>
  <si>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</si>
  <si>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</si>
  <si>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</si>
  <si>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</si>
  <si>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</si>
  <si>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</si>
  <si>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</si>
  <si>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</si>
  <si>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</si>
  <si>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</si>
  <si>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</si>
  <si>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</si>
  <si>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</si>
  <si>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</si>
  <si>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</si>
  <si>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</si>
  <si>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</si>
  <si>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</si>
  <si>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</si>
  <si>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</si>
  <si>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</si>
  <si>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</si>
  <si>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</si>
  <si>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</si>
  <si>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</si>
  <si>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</si>
  <si>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06-02-2021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</si>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</sst>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780"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73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75">
        <v>2070</v>
      </c>
      <c r="N4" s="175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4 D6:D29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12" sqref="M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83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545" priority="26" stopIfTrue="1" operator="greaterThan">
      <formula>0</formula>
    </cfRule>
  </conditionalFormatting>
  <conditionalFormatting sqref="AQ31">
    <cfRule type="cellIs" dxfId="544" priority="24" operator="greaterThan">
      <formula>$AQ$7:$AQ$18&lt;100</formula>
    </cfRule>
    <cfRule type="cellIs" dxfId="543" priority="25" operator="greaterThan">
      <formula>100</formula>
    </cfRule>
  </conditionalFormatting>
  <conditionalFormatting sqref="D29:J29 Q29:AB29 Q28:AA28 K4:P29">
    <cfRule type="cellIs" dxfId="542" priority="23" operator="equal">
      <formula>212030016606640</formula>
    </cfRule>
  </conditionalFormatting>
  <conditionalFormatting sqref="D29:J29 L29:AB29 L28:AA28 K4:K29">
    <cfRule type="cellIs" dxfId="541" priority="21" operator="equal">
      <formula>$K$4</formula>
    </cfRule>
    <cfRule type="cellIs" dxfId="540" priority="22" operator="equal">
      <formula>2120</formula>
    </cfRule>
  </conditionalFormatting>
  <conditionalFormatting sqref="D29:L29 M4:N29">
    <cfRule type="cellIs" dxfId="539" priority="19" operator="equal">
      <formula>$M$4</formula>
    </cfRule>
    <cfRule type="cellIs" dxfId="538" priority="20" operator="equal">
      <formula>300</formula>
    </cfRule>
  </conditionalFormatting>
  <conditionalFormatting sqref="O4:O29">
    <cfRule type="cellIs" dxfId="537" priority="17" operator="equal">
      <formula>$O$4</formula>
    </cfRule>
    <cfRule type="cellIs" dxfId="536" priority="18" operator="equal">
      <formula>1660</formula>
    </cfRule>
  </conditionalFormatting>
  <conditionalFormatting sqref="P4:P29">
    <cfRule type="cellIs" dxfId="535" priority="15" operator="equal">
      <formula>$P$4</formula>
    </cfRule>
    <cfRule type="cellIs" dxfId="534" priority="16" operator="equal">
      <formula>6640</formula>
    </cfRule>
  </conditionalFormatting>
  <conditionalFormatting sqref="AT6:AT28">
    <cfRule type="cellIs" dxfId="533" priority="14" operator="lessThan">
      <formula>0</formula>
    </cfRule>
  </conditionalFormatting>
  <conditionalFormatting sqref="AT7:AT18">
    <cfRule type="cellIs" dxfId="532" priority="11" operator="lessThan">
      <formula>0</formula>
    </cfRule>
    <cfRule type="cellIs" dxfId="531" priority="12" operator="lessThan">
      <formula>0</formula>
    </cfRule>
    <cfRule type="cellIs" dxfId="530" priority="13" operator="lessThan">
      <formula>0</formula>
    </cfRule>
  </conditionalFormatting>
  <conditionalFormatting sqref="L28:AA28 K4:K28">
    <cfRule type="cellIs" dxfId="529" priority="10" operator="equal">
      <formula>$K$4</formula>
    </cfRule>
  </conditionalFormatting>
  <conditionalFormatting sqref="D4 D28:D29 D6:D22 D24:D26">
    <cfRule type="cellIs" dxfId="528" priority="9" operator="equal">
      <formula>$D$4</formula>
    </cfRule>
  </conditionalFormatting>
  <conditionalFormatting sqref="S4:S29">
    <cfRule type="cellIs" dxfId="527" priority="8" operator="equal">
      <formula>$S$4</formula>
    </cfRule>
  </conditionalFormatting>
  <conditionalFormatting sqref="Z4:Z29">
    <cfRule type="cellIs" dxfId="526" priority="7" operator="equal">
      <formula>$Z$4</formula>
    </cfRule>
  </conditionalFormatting>
  <conditionalFormatting sqref="AA4:AA29">
    <cfRule type="cellIs" dxfId="525" priority="6" operator="equal">
      <formula>$AA$4</formula>
    </cfRule>
  </conditionalFormatting>
  <conditionalFormatting sqref="AB4:AB29">
    <cfRule type="cellIs" dxfId="524" priority="5" operator="equal">
      <formula>$AB$4</formula>
    </cfRule>
  </conditionalFormatting>
  <conditionalFormatting sqref="AT7:AT28">
    <cfRule type="cellIs" dxfId="523" priority="2" operator="lessThan">
      <formula>0</formula>
    </cfRule>
    <cfRule type="cellIs" dxfId="522" priority="3" operator="lessThan">
      <formula>0</formula>
    </cfRule>
    <cfRule type="cellIs" dxfId="521" priority="4" operator="lessThan">
      <formula>0</formula>
    </cfRule>
  </conditionalFormatting>
  <conditionalFormatting sqref="D5:AA5">
    <cfRule type="cellIs" dxfId="520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K10" sqref="K10:M1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84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519" priority="26" stopIfTrue="1" operator="greaterThan">
      <formula>0</formula>
    </cfRule>
  </conditionalFormatting>
  <conditionalFormatting sqref="AQ31">
    <cfRule type="cellIs" dxfId="518" priority="24" operator="greaterThan">
      <formula>$AQ$7:$AQ$18&lt;100</formula>
    </cfRule>
    <cfRule type="cellIs" dxfId="517" priority="25" operator="greaterThan">
      <formula>100</formula>
    </cfRule>
  </conditionalFormatting>
  <conditionalFormatting sqref="D29:J29 Q29:AB29 Q28:AA28 K4:P29">
    <cfRule type="cellIs" dxfId="516" priority="23" operator="equal">
      <formula>212030016606640</formula>
    </cfRule>
  </conditionalFormatting>
  <conditionalFormatting sqref="D29:J29 L29:AB29 L28:AA28 K4:K29">
    <cfRule type="cellIs" dxfId="515" priority="21" operator="equal">
      <formula>$K$4</formula>
    </cfRule>
    <cfRule type="cellIs" dxfId="514" priority="22" operator="equal">
      <formula>2120</formula>
    </cfRule>
  </conditionalFormatting>
  <conditionalFormatting sqref="D29:L29 M4:N29">
    <cfRule type="cellIs" dxfId="513" priority="19" operator="equal">
      <formula>$M$4</formula>
    </cfRule>
    <cfRule type="cellIs" dxfId="512" priority="20" operator="equal">
      <formula>300</formula>
    </cfRule>
  </conditionalFormatting>
  <conditionalFormatting sqref="O4:O29">
    <cfRule type="cellIs" dxfId="511" priority="17" operator="equal">
      <formula>$O$4</formula>
    </cfRule>
    <cfRule type="cellIs" dxfId="510" priority="18" operator="equal">
      <formula>1660</formula>
    </cfRule>
  </conditionalFormatting>
  <conditionalFormatting sqref="P4:P29">
    <cfRule type="cellIs" dxfId="509" priority="15" operator="equal">
      <formula>$P$4</formula>
    </cfRule>
    <cfRule type="cellIs" dxfId="508" priority="16" operator="equal">
      <formula>6640</formula>
    </cfRule>
  </conditionalFormatting>
  <conditionalFormatting sqref="AT6:AT28">
    <cfRule type="cellIs" dxfId="507" priority="14" operator="lessThan">
      <formula>0</formula>
    </cfRule>
  </conditionalFormatting>
  <conditionalFormatting sqref="AT7:AT18">
    <cfRule type="cellIs" dxfId="506" priority="11" operator="lessThan">
      <formula>0</formula>
    </cfRule>
    <cfRule type="cellIs" dxfId="505" priority="12" operator="lessThan">
      <formula>0</formula>
    </cfRule>
    <cfRule type="cellIs" dxfId="504" priority="13" operator="lessThan">
      <formula>0</formula>
    </cfRule>
  </conditionalFormatting>
  <conditionalFormatting sqref="L28:AA28 K4:K28">
    <cfRule type="cellIs" dxfId="503" priority="10" operator="equal">
      <formula>$K$4</formula>
    </cfRule>
  </conditionalFormatting>
  <conditionalFormatting sqref="D4 D28:D29 D6:D22 D24:D26">
    <cfRule type="cellIs" dxfId="502" priority="9" operator="equal">
      <formula>$D$4</formula>
    </cfRule>
  </conditionalFormatting>
  <conditionalFormatting sqref="S4:S29">
    <cfRule type="cellIs" dxfId="501" priority="8" operator="equal">
      <formula>$S$4</formula>
    </cfRule>
  </conditionalFormatting>
  <conditionalFormatting sqref="Z4:Z29">
    <cfRule type="cellIs" dxfId="500" priority="7" operator="equal">
      <formula>$Z$4</formula>
    </cfRule>
  </conditionalFormatting>
  <conditionalFormatting sqref="AA4:AA29">
    <cfRule type="cellIs" dxfId="499" priority="6" operator="equal">
      <formula>$AA$4</formula>
    </cfRule>
  </conditionalFormatting>
  <conditionalFormatting sqref="AB4:AB29">
    <cfRule type="cellIs" dxfId="498" priority="5" operator="equal">
      <formula>$AB$4</formula>
    </cfRule>
  </conditionalFormatting>
  <conditionalFormatting sqref="AT7:AT28">
    <cfRule type="cellIs" dxfId="497" priority="2" operator="lessThan">
      <formula>0</formula>
    </cfRule>
    <cfRule type="cellIs" dxfId="496" priority="3" operator="lessThan">
      <formula>0</formula>
    </cfRule>
    <cfRule type="cellIs" dxfId="495" priority="4" operator="lessThan">
      <formula>0</formula>
    </cfRule>
  </conditionalFormatting>
  <conditionalFormatting sqref="D5:AA5">
    <cfRule type="cellIs" dxfId="49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K12" sqref="K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85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493" priority="26" stopIfTrue="1" operator="greaterThan">
      <formula>0</formula>
    </cfRule>
  </conditionalFormatting>
  <conditionalFormatting sqref="AQ31">
    <cfRule type="cellIs" dxfId="492" priority="24" operator="greaterThan">
      <formula>$AQ$7:$AQ$18&lt;100</formula>
    </cfRule>
    <cfRule type="cellIs" dxfId="491" priority="25" operator="greaterThan">
      <formula>100</formula>
    </cfRule>
  </conditionalFormatting>
  <conditionalFormatting sqref="D29:J29 Q29:AB29 Q28:AA28 K4:P29">
    <cfRule type="cellIs" dxfId="490" priority="23" operator="equal">
      <formula>212030016606640</formula>
    </cfRule>
  </conditionalFormatting>
  <conditionalFormatting sqref="D29:J29 L29:AB29 L28:AA28 K4:K29">
    <cfRule type="cellIs" dxfId="489" priority="21" operator="equal">
      <formula>$K$4</formula>
    </cfRule>
    <cfRule type="cellIs" dxfId="488" priority="22" operator="equal">
      <formula>2120</formula>
    </cfRule>
  </conditionalFormatting>
  <conditionalFormatting sqref="D29:L29 M4:N29">
    <cfRule type="cellIs" dxfId="487" priority="19" operator="equal">
      <formula>$M$4</formula>
    </cfRule>
    <cfRule type="cellIs" dxfId="486" priority="20" operator="equal">
      <formula>300</formula>
    </cfRule>
  </conditionalFormatting>
  <conditionalFormatting sqref="O4:O29">
    <cfRule type="cellIs" dxfId="485" priority="17" operator="equal">
      <formula>$O$4</formula>
    </cfRule>
    <cfRule type="cellIs" dxfId="484" priority="18" operator="equal">
      <formula>1660</formula>
    </cfRule>
  </conditionalFormatting>
  <conditionalFormatting sqref="P4:P29">
    <cfRule type="cellIs" dxfId="483" priority="15" operator="equal">
      <formula>$P$4</formula>
    </cfRule>
    <cfRule type="cellIs" dxfId="482" priority="16" operator="equal">
      <formula>6640</formula>
    </cfRule>
  </conditionalFormatting>
  <conditionalFormatting sqref="AT6:AT28">
    <cfRule type="cellIs" dxfId="481" priority="14" operator="lessThan">
      <formula>0</formula>
    </cfRule>
  </conditionalFormatting>
  <conditionalFormatting sqref="AT7:AT18">
    <cfRule type="cellIs" dxfId="480" priority="11" operator="lessThan">
      <formula>0</formula>
    </cfRule>
    <cfRule type="cellIs" dxfId="479" priority="12" operator="lessThan">
      <formula>0</formula>
    </cfRule>
    <cfRule type="cellIs" dxfId="478" priority="13" operator="lessThan">
      <formula>0</formula>
    </cfRule>
  </conditionalFormatting>
  <conditionalFormatting sqref="L28:AA28 K4:K28">
    <cfRule type="cellIs" dxfId="477" priority="10" operator="equal">
      <formula>$K$4</formula>
    </cfRule>
  </conditionalFormatting>
  <conditionalFormatting sqref="D4 D28:D29 D6:D22 D24:D26">
    <cfRule type="cellIs" dxfId="476" priority="9" operator="equal">
      <formula>$D$4</formula>
    </cfRule>
  </conditionalFormatting>
  <conditionalFormatting sqref="S4:S29">
    <cfRule type="cellIs" dxfId="475" priority="8" operator="equal">
      <formula>$S$4</formula>
    </cfRule>
  </conditionalFormatting>
  <conditionalFormatting sqref="Z4:Z29">
    <cfRule type="cellIs" dxfId="474" priority="7" operator="equal">
      <formula>$Z$4</formula>
    </cfRule>
  </conditionalFormatting>
  <conditionalFormatting sqref="AA4:AA29">
    <cfRule type="cellIs" dxfId="473" priority="6" operator="equal">
      <formula>$AA$4</formula>
    </cfRule>
  </conditionalFormatting>
  <conditionalFormatting sqref="AB4:AB29">
    <cfRule type="cellIs" dxfId="472" priority="5" operator="equal">
      <formula>$AB$4</formula>
    </cfRule>
  </conditionalFormatting>
  <conditionalFormatting sqref="AT7:AT28">
    <cfRule type="cellIs" dxfId="471" priority="2" operator="lessThan">
      <formula>0</formula>
    </cfRule>
    <cfRule type="cellIs" dxfId="470" priority="3" operator="lessThan">
      <formula>0</formula>
    </cfRule>
    <cfRule type="cellIs" dxfId="469" priority="4" operator="lessThan">
      <formula>0</formula>
    </cfRule>
  </conditionalFormatting>
  <conditionalFormatting sqref="D5:AA5">
    <cfRule type="cellIs" dxfId="468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O12" sqref="O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86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467" priority="26" stopIfTrue="1" operator="greaterThan">
      <formula>0</formula>
    </cfRule>
  </conditionalFormatting>
  <conditionalFormatting sqref="AQ31">
    <cfRule type="cellIs" dxfId="466" priority="24" operator="greaterThan">
      <formula>$AQ$7:$AQ$18&lt;100</formula>
    </cfRule>
    <cfRule type="cellIs" dxfId="465" priority="25" operator="greaterThan">
      <formula>100</formula>
    </cfRule>
  </conditionalFormatting>
  <conditionalFormatting sqref="D29:J29 Q29:AB29 Q28:AA28 K4:P29">
    <cfRule type="cellIs" dxfId="464" priority="23" operator="equal">
      <formula>212030016606640</formula>
    </cfRule>
  </conditionalFormatting>
  <conditionalFormatting sqref="D29:J29 L29:AB29 L28:AA28 K4:K29">
    <cfRule type="cellIs" dxfId="463" priority="21" operator="equal">
      <formula>$K$4</formula>
    </cfRule>
    <cfRule type="cellIs" dxfId="462" priority="22" operator="equal">
      <formula>2120</formula>
    </cfRule>
  </conditionalFormatting>
  <conditionalFormatting sqref="D29:L29 M4:N29">
    <cfRule type="cellIs" dxfId="461" priority="19" operator="equal">
      <formula>$M$4</formula>
    </cfRule>
    <cfRule type="cellIs" dxfId="460" priority="20" operator="equal">
      <formula>300</formula>
    </cfRule>
  </conditionalFormatting>
  <conditionalFormatting sqref="O4:O29">
    <cfRule type="cellIs" dxfId="459" priority="17" operator="equal">
      <formula>$O$4</formula>
    </cfRule>
    <cfRule type="cellIs" dxfId="458" priority="18" operator="equal">
      <formula>1660</formula>
    </cfRule>
  </conditionalFormatting>
  <conditionalFormatting sqref="P4:P29">
    <cfRule type="cellIs" dxfId="457" priority="15" operator="equal">
      <formula>$P$4</formula>
    </cfRule>
    <cfRule type="cellIs" dxfId="456" priority="16" operator="equal">
      <formula>6640</formula>
    </cfRule>
  </conditionalFormatting>
  <conditionalFormatting sqref="AT6:AT28">
    <cfRule type="cellIs" dxfId="455" priority="14" operator="lessThan">
      <formula>0</formula>
    </cfRule>
  </conditionalFormatting>
  <conditionalFormatting sqref="AT7:AT18">
    <cfRule type="cellIs" dxfId="454" priority="11" operator="lessThan">
      <formula>0</formula>
    </cfRule>
    <cfRule type="cellIs" dxfId="453" priority="12" operator="lessThan">
      <formula>0</formula>
    </cfRule>
    <cfRule type="cellIs" dxfId="452" priority="13" operator="lessThan">
      <formula>0</formula>
    </cfRule>
  </conditionalFormatting>
  <conditionalFormatting sqref="L28:AA28 K4:K28">
    <cfRule type="cellIs" dxfId="451" priority="10" operator="equal">
      <formula>$K$4</formula>
    </cfRule>
  </conditionalFormatting>
  <conditionalFormatting sqref="D4 D28:D29 D6:D22 D24:D26">
    <cfRule type="cellIs" dxfId="450" priority="9" operator="equal">
      <formula>$D$4</formula>
    </cfRule>
  </conditionalFormatting>
  <conditionalFormatting sqref="S4:S29">
    <cfRule type="cellIs" dxfId="449" priority="8" operator="equal">
      <formula>$S$4</formula>
    </cfRule>
  </conditionalFormatting>
  <conditionalFormatting sqref="Z4:Z29">
    <cfRule type="cellIs" dxfId="448" priority="7" operator="equal">
      <formula>$Z$4</formula>
    </cfRule>
  </conditionalFormatting>
  <conditionalFormatting sqref="AA4:AA29">
    <cfRule type="cellIs" dxfId="447" priority="6" operator="equal">
      <formula>$AA$4</formula>
    </cfRule>
  </conditionalFormatting>
  <conditionalFormatting sqref="AB4:AB29">
    <cfRule type="cellIs" dxfId="446" priority="5" operator="equal">
      <formula>$AB$4</formula>
    </cfRule>
  </conditionalFormatting>
  <conditionalFormatting sqref="AT7:AT28">
    <cfRule type="cellIs" dxfId="445" priority="2" operator="lessThan">
      <formula>0</formula>
    </cfRule>
    <cfRule type="cellIs" dxfId="444" priority="3" operator="lessThan">
      <formula>0</formula>
    </cfRule>
    <cfRule type="cellIs" dxfId="443" priority="4" operator="lessThan">
      <formula>0</formula>
    </cfRule>
  </conditionalFormatting>
  <conditionalFormatting sqref="D5:AA5">
    <cfRule type="cellIs" dxfId="44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13" sqref="M1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87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441" priority="26" stopIfTrue="1" operator="greaterThan">
      <formula>0</formula>
    </cfRule>
  </conditionalFormatting>
  <conditionalFormatting sqref="AQ31">
    <cfRule type="cellIs" dxfId="440" priority="24" operator="greaterThan">
      <formula>$AQ$7:$AQ$18&lt;100</formula>
    </cfRule>
    <cfRule type="cellIs" dxfId="439" priority="25" operator="greaterThan">
      <formula>100</formula>
    </cfRule>
  </conditionalFormatting>
  <conditionalFormatting sqref="D29:J29 Q29:AB29 Q28:AA28 K4:P29">
    <cfRule type="cellIs" dxfId="438" priority="23" operator="equal">
      <formula>212030016606640</formula>
    </cfRule>
  </conditionalFormatting>
  <conditionalFormatting sqref="D29:J29 L29:AB29 L28:AA28 K4:K29">
    <cfRule type="cellIs" dxfId="437" priority="21" operator="equal">
      <formula>$K$4</formula>
    </cfRule>
    <cfRule type="cellIs" dxfId="436" priority="22" operator="equal">
      <formula>2120</formula>
    </cfRule>
  </conditionalFormatting>
  <conditionalFormatting sqref="D29:L29 M4:N29">
    <cfRule type="cellIs" dxfId="435" priority="19" operator="equal">
      <formula>$M$4</formula>
    </cfRule>
    <cfRule type="cellIs" dxfId="434" priority="20" operator="equal">
      <formula>300</formula>
    </cfRule>
  </conditionalFormatting>
  <conditionalFormatting sqref="O4:O29">
    <cfRule type="cellIs" dxfId="433" priority="17" operator="equal">
      <formula>$O$4</formula>
    </cfRule>
    <cfRule type="cellIs" dxfId="432" priority="18" operator="equal">
      <formula>1660</formula>
    </cfRule>
  </conditionalFormatting>
  <conditionalFormatting sqref="P4:P29">
    <cfRule type="cellIs" dxfId="431" priority="15" operator="equal">
      <formula>$P$4</formula>
    </cfRule>
    <cfRule type="cellIs" dxfId="430" priority="16" operator="equal">
      <formula>6640</formula>
    </cfRule>
  </conditionalFormatting>
  <conditionalFormatting sqref="AT6:AT28">
    <cfRule type="cellIs" dxfId="429" priority="14" operator="lessThan">
      <formula>0</formula>
    </cfRule>
  </conditionalFormatting>
  <conditionalFormatting sqref="AT7:AT18">
    <cfRule type="cellIs" dxfId="428" priority="11" operator="lessThan">
      <formula>0</formula>
    </cfRule>
    <cfRule type="cellIs" dxfId="427" priority="12" operator="lessThan">
      <formula>0</formula>
    </cfRule>
    <cfRule type="cellIs" dxfId="426" priority="13" operator="lessThan">
      <formula>0</formula>
    </cfRule>
  </conditionalFormatting>
  <conditionalFormatting sqref="L28:AA28 K4:K28">
    <cfRule type="cellIs" dxfId="425" priority="10" operator="equal">
      <formula>$K$4</formula>
    </cfRule>
  </conditionalFormatting>
  <conditionalFormatting sqref="D4 D28:D29 D6:D22 D24:D26">
    <cfRule type="cellIs" dxfId="424" priority="9" operator="equal">
      <formula>$D$4</formula>
    </cfRule>
  </conditionalFormatting>
  <conditionalFormatting sqref="S4:S29">
    <cfRule type="cellIs" dxfId="423" priority="8" operator="equal">
      <formula>$S$4</formula>
    </cfRule>
  </conditionalFormatting>
  <conditionalFormatting sqref="Z4:Z29">
    <cfRule type="cellIs" dxfId="422" priority="7" operator="equal">
      <formula>$Z$4</formula>
    </cfRule>
  </conditionalFormatting>
  <conditionalFormatting sqref="AA4:AA29">
    <cfRule type="cellIs" dxfId="421" priority="6" operator="equal">
      <formula>$AA$4</formula>
    </cfRule>
  </conditionalFormatting>
  <conditionalFormatting sqref="AB4:AB29">
    <cfRule type="cellIs" dxfId="420" priority="5" operator="equal">
      <formula>$AB$4</formula>
    </cfRule>
  </conditionalFormatting>
  <conditionalFormatting sqref="AT7:AT28">
    <cfRule type="cellIs" dxfId="419" priority="2" operator="lessThan">
      <formula>0</formula>
    </cfRule>
    <cfRule type="cellIs" dxfId="418" priority="3" operator="lessThan">
      <formula>0</formula>
    </cfRule>
    <cfRule type="cellIs" dxfId="417" priority="4" operator="lessThan">
      <formula>0</formula>
    </cfRule>
  </conditionalFormatting>
  <conditionalFormatting sqref="D5:AA5">
    <cfRule type="cellIs" dxfId="416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11" sqref="M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88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415" priority="26" stopIfTrue="1" operator="greaterThan">
      <formula>0</formula>
    </cfRule>
  </conditionalFormatting>
  <conditionalFormatting sqref="AQ31">
    <cfRule type="cellIs" dxfId="414" priority="24" operator="greaterThan">
      <formula>$AQ$7:$AQ$18&lt;100</formula>
    </cfRule>
    <cfRule type="cellIs" dxfId="413" priority="25" operator="greaterThan">
      <formula>100</formula>
    </cfRule>
  </conditionalFormatting>
  <conditionalFormatting sqref="D29:J29 Q29:AB29 Q28:AA28 K4:P29">
    <cfRule type="cellIs" dxfId="412" priority="23" operator="equal">
      <formula>212030016606640</formula>
    </cfRule>
  </conditionalFormatting>
  <conditionalFormatting sqref="D29:J29 L29:AB29 L28:AA28 K4:K29">
    <cfRule type="cellIs" dxfId="411" priority="21" operator="equal">
      <formula>$K$4</formula>
    </cfRule>
    <cfRule type="cellIs" dxfId="410" priority="22" operator="equal">
      <formula>2120</formula>
    </cfRule>
  </conditionalFormatting>
  <conditionalFormatting sqref="D29:L29 M4:N29">
    <cfRule type="cellIs" dxfId="409" priority="19" operator="equal">
      <formula>$M$4</formula>
    </cfRule>
    <cfRule type="cellIs" dxfId="408" priority="20" operator="equal">
      <formula>300</formula>
    </cfRule>
  </conditionalFormatting>
  <conditionalFormatting sqref="O4:O29">
    <cfRule type="cellIs" dxfId="407" priority="17" operator="equal">
      <formula>$O$4</formula>
    </cfRule>
    <cfRule type="cellIs" dxfId="406" priority="18" operator="equal">
      <formula>1660</formula>
    </cfRule>
  </conditionalFormatting>
  <conditionalFormatting sqref="P4:P29">
    <cfRule type="cellIs" dxfId="405" priority="15" operator="equal">
      <formula>$P$4</formula>
    </cfRule>
    <cfRule type="cellIs" dxfId="404" priority="16" operator="equal">
      <formula>6640</formula>
    </cfRule>
  </conditionalFormatting>
  <conditionalFormatting sqref="AT6:AT28">
    <cfRule type="cellIs" dxfId="403" priority="14" operator="lessThan">
      <formula>0</formula>
    </cfRule>
  </conditionalFormatting>
  <conditionalFormatting sqref="AT7:AT18">
    <cfRule type="cellIs" dxfId="402" priority="11" operator="lessThan">
      <formula>0</formula>
    </cfRule>
    <cfRule type="cellIs" dxfId="401" priority="12" operator="lessThan">
      <formula>0</formula>
    </cfRule>
    <cfRule type="cellIs" dxfId="400" priority="13" operator="lessThan">
      <formula>0</formula>
    </cfRule>
  </conditionalFormatting>
  <conditionalFormatting sqref="L28:AA28 K4:K28">
    <cfRule type="cellIs" dxfId="399" priority="10" operator="equal">
      <formula>$K$4</formula>
    </cfRule>
  </conditionalFormatting>
  <conditionalFormatting sqref="D4 D28:D29 D6:D22 D24:D26">
    <cfRule type="cellIs" dxfId="398" priority="9" operator="equal">
      <formula>$D$4</formula>
    </cfRule>
  </conditionalFormatting>
  <conditionalFormatting sqref="S4:S29">
    <cfRule type="cellIs" dxfId="397" priority="8" operator="equal">
      <formula>$S$4</formula>
    </cfRule>
  </conditionalFormatting>
  <conditionalFormatting sqref="Z4:Z29">
    <cfRule type="cellIs" dxfId="396" priority="7" operator="equal">
      <formula>$Z$4</formula>
    </cfRule>
  </conditionalFormatting>
  <conditionalFormatting sqref="AA4:AA29">
    <cfRule type="cellIs" dxfId="395" priority="6" operator="equal">
      <formula>$AA$4</formula>
    </cfRule>
  </conditionalFormatting>
  <conditionalFormatting sqref="AB4:AB29">
    <cfRule type="cellIs" dxfId="394" priority="5" operator="equal">
      <formula>$AB$4</formula>
    </cfRule>
  </conditionalFormatting>
  <conditionalFormatting sqref="AT7:AT28">
    <cfRule type="cellIs" dxfId="393" priority="2" operator="lessThan">
      <formula>0</formula>
    </cfRule>
    <cfRule type="cellIs" dxfId="392" priority="3" operator="lessThan">
      <formula>0</formula>
    </cfRule>
    <cfRule type="cellIs" dxfId="391" priority="4" operator="lessThan">
      <formula>0</formula>
    </cfRule>
  </conditionalFormatting>
  <conditionalFormatting sqref="D5:AA5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12" sqref="M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89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389" priority="26" stopIfTrue="1" operator="greaterThan">
      <formula>0</formula>
    </cfRule>
  </conditionalFormatting>
  <conditionalFormatting sqref="AQ31">
    <cfRule type="cellIs" dxfId="388" priority="24" operator="greaterThan">
      <formula>$AQ$7:$AQ$18&lt;100</formula>
    </cfRule>
    <cfRule type="cellIs" dxfId="387" priority="25" operator="greaterThan">
      <formula>100</formula>
    </cfRule>
  </conditionalFormatting>
  <conditionalFormatting sqref="D29:J29 Q29:AB29 Q28:AA28 K4:P29">
    <cfRule type="cellIs" dxfId="386" priority="23" operator="equal">
      <formula>212030016606640</formula>
    </cfRule>
  </conditionalFormatting>
  <conditionalFormatting sqref="D29:J29 L29:AB29 L28:AA28 K4:K29">
    <cfRule type="cellIs" dxfId="385" priority="21" operator="equal">
      <formula>$K$4</formula>
    </cfRule>
    <cfRule type="cellIs" dxfId="384" priority="22" operator="equal">
      <formula>2120</formula>
    </cfRule>
  </conditionalFormatting>
  <conditionalFormatting sqref="D29:L29 M4:N29">
    <cfRule type="cellIs" dxfId="383" priority="19" operator="equal">
      <formula>$M$4</formula>
    </cfRule>
    <cfRule type="cellIs" dxfId="382" priority="20" operator="equal">
      <formula>300</formula>
    </cfRule>
  </conditionalFormatting>
  <conditionalFormatting sqref="O4:O29">
    <cfRule type="cellIs" dxfId="381" priority="17" operator="equal">
      <formula>$O$4</formula>
    </cfRule>
    <cfRule type="cellIs" dxfId="380" priority="18" operator="equal">
      <formula>1660</formula>
    </cfRule>
  </conditionalFormatting>
  <conditionalFormatting sqref="P4:P29">
    <cfRule type="cellIs" dxfId="379" priority="15" operator="equal">
      <formula>$P$4</formula>
    </cfRule>
    <cfRule type="cellIs" dxfId="378" priority="16" operator="equal">
      <formula>6640</formula>
    </cfRule>
  </conditionalFormatting>
  <conditionalFormatting sqref="AT6:AT28">
    <cfRule type="cellIs" dxfId="377" priority="14" operator="lessThan">
      <formula>0</formula>
    </cfRule>
  </conditionalFormatting>
  <conditionalFormatting sqref="AT7:AT18">
    <cfRule type="cellIs" dxfId="376" priority="11" operator="lessThan">
      <formula>0</formula>
    </cfRule>
    <cfRule type="cellIs" dxfId="375" priority="12" operator="lessThan">
      <formula>0</formula>
    </cfRule>
    <cfRule type="cellIs" dxfId="374" priority="13" operator="lessThan">
      <formula>0</formula>
    </cfRule>
  </conditionalFormatting>
  <conditionalFormatting sqref="L28:AA28 K4:K28">
    <cfRule type="cellIs" dxfId="373" priority="10" operator="equal">
      <formula>$K$4</formula>
    </cfRule>
  </conditionalFormatting>
  <conditionalFormatting sqref="D4 D28:D29 D6:D22 D24:D26">
    <cfRule type="cellIs" dxfId="372" priority="9" operator="equal">
      <formula>$D$4</formula>
    </cfRule>
  </conditionalFormatting>
  <conditionalFormatting sqref="S4:S29">
    <cfRule type="cellIs" dxfId="371" priority="8" operator="equal">
      <formula>$S$4</formula>
    </cfRule>
  </conditionalFormatting>
  <conditionalFormatting sqref="Z4:Z29">
    <cfRule type="cellIs" dxfId="370" priority="7" operator="equal">
      <formula>$Z$4</formula>
    </cfRule>
  </conditionalFormatting>
  <conditionalFormatting sqref="AA4:AA29">
    <cfRule type="cellIs" dxfId="369" priority="6" operator="equal">
      <formula>$AA$4</formula>
    </cfRule>
  </conditionalFormatting>
  <conditionalFormatting sqref="AB4:AB29">
    <cfRule type="cellIs" dxfId="368" priority="5" operator="equal">
      <formula>$AB$4</formula>
    </cfRule>
  </conditionalFormatting>
  <conditionalFormatting sqref="AT7:AT28">
    <cfRule type="cellIs" dxfId="367" priority="2" operator="lessThan">
      <formula>0</formula>
    </cfRule>
    <cfRule type="cellIs" dxfId="366" priority="3" operator="lessThan">
      <formula>0</formula>
    </cfRule>
    <cfRule type="cellIs" dxfId="365" priority="4" operator="lessThan">
      <formula>0</formula>
    </cfRule>
  </conditionalFormatting>
  <conditionalFormatting sqref="D5:AA5">
    <cfRule type="cellIs" dxfId="364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90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363" priority="26" stopIfTrue="1" operator="greaterThan">
      <formula>0</formula>
    </cfRule>
  </conditionalFormatting>
  <conditionalFormatting sqref="AQ31">
    <cfRule type="cellIs" dxfId="362" priority="24" operator="greaterThan">
      <formula>$AQ$7:$AQ$18&lt;100</formula>
    </cfRule>
    <cfRule type="cellIs" dxfId="361" priority="25" operator="greaterThan">
      <formula>100</formula>
    </cfRule>
  </conditionalFormatting>
  <conditionalFormatting sqref="D29:J29 Q29:AB29 Q28:AA28 K4:P29">
    <cfRule type="cellIs" dxfId="360" priority="23" operator="equal">
      <formula>212030016606640</formula>
    </cfRule>
  </conditionalFormatting>
  <conditionalFormatting sqref="D29:J29 L29:AB29 L28:AA28 K4:K29">
    <cfRule type="cellIs" dxfId="359" priority="21" operator="equal">
      <formula>$K$4</formula>
    </cfRule>
    <cfRule type="cellIs" dxfId="358" priority="22" operator="equal">
      <formula>2120</formula>
    </cfRule>
  </conditionalFormatting>
  <conditionalFormatting sqref="D29:L29 M4:N29">
    <cfRule type="cellIs" dxfId="357" priority="19" operator="equal">
      <formula>$M$4</formula>
    </cfRule>
    <cfRule type="cellIs" dxfId="356" priority="20" operator="equal">
      <formula>300</formula>
    </cfRule>
  </conditionalFormatting>
  <conditionalFormatting sqref="O4:O29">
    <cfRule type="cellIs" dxfId="355" priority="17" operator="equal">
      <formula>$O$4</formula>
    </cfRule>
    <cfRule type="cellIs" dxfId="354" priority="18" operator="equal">
      <formula>1660</formula>
    </cfRule>
  </conditionalFormatting>
  <conditionalFormatting sqref="P4:P29">
    <cfRule type="cellIs" dxfId="353" priority="15" operator="equal">
      <formula>$P$4</formula>
    </cfRule>
    <cfRule type="cellIs" dxfId="352" priority="16" operator="equal">
      <formula>6640</formula>
    </cfRule>
  </conditionalFormatting>
  <conditionalFormatting sqref="AT6:AT28">
    <cfRule type="cellIs" dxfId="351" priority="14" operator="lessThan">
      <formula>0</formula>
    </cfRule>
  </conditionalFormatting>
  <conditionalFormatting sqref="AT7:AT18">
    <cfRule type="cellIs" dxfId="350" priority="11" operator="lessThan">
      <formula>0</formula>
    </cfRule>
    <cfRule type="cellIs" dxfId="349" priority="12" operator="lessThan">
      <formula>0</formula>
    </cfRule>
    <cfRule type="cellIs" dxfId="348" priority="13" operator="lessThan">
      <formula>0</formula>
    </cfRule>
  </conditionalFormatting>
  <conditionalFormatting sqref="L28:AA28 K4:K28">
    <cfRule type="cellIs" dxfId="347" priority="10" operator="equal">
      <formula>$K$4</formula>
    </cfRule>
  </conditionalFormatting>
  <conditionalFormatting sqref="D4 D28:D29 D6:D22 D24:D26">
    <cfRule type="cellIs" dxfId="346" priority="9" operator="equal">
      <formula>$D$4</formula>
    </cfRule>
  </conditionalFormatting>
  <conditionalFormatting sqref="S4:S29">
    <cfRule type="cellIs" dxfId="345" priority="8" operator="equal">
      <formula>$S$4</formula>
    </cfRule>
  </conditionalFormatting>
  <conditionalFormatting sqref="Z4:Z29">
    <cfRule type="cellIs" dxfId="344" priority="7" operator="equal">
      <formula>$Z$4</formula>
    </cfRule>
  </conditionalFormatting>
  <conditionalFormatting sqref="AA4:AA29">
    <cfRule type="cellIs" dxfId="343" priority="6" operator="equal">
      <formula>$AA$4</formula>
    </cfRule>
  </conditionalFormatting>
  <conditionalFormatting sqref="AB4:AB29">
    <cfRule type="cellIs" dxfId="342" priority="5" operator="equal">
      <formula>$AB$4</formula>
    </cfRule>
  </conditionalFormatting>
  <conditionalFormatting sqref="AT7:AT28">
    <cfRule type="cellIs" dxfId="341" priority="2" operator="lessThan">
      <formula>0</formula>
    </cfRule>
    <cfRule type="cellIs" dxfId="340" priority="3" operator="lessThan">
      <formula>0</formula>
    </cfRule>
    <cfRule type="cellIs" dxfId="339" priority="4" operator="lessThan">
      <formula>0</formula>
    </cfRule>
  </conditionalFormatting>
  <conditionalFormatting sqref="D5:AA5">
    <cfRule type="cellIs" dxfId="33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91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337" priority="26" stopIfTrue="1" operator="greaterThan">
      <formula>0</formula>
    </cfRule>
  </conditionalFormatting>
  <conditionalFormatting sqref="AQ31">
    <cfRule type="cellIs" dxfId="336" priority="24" operator="greaterThan">
      <formula>$AQ$7:$AQ$18&lt;100</formula>
    </cfRule>
    <cfRule type="cellIs" dxfId="335" priority="25" operator="greaterThan">
      <formula>100</formula>
    </cfRule>
  </conditionalFormatting>
  <conditionalFormatting sqref="D29:J29 Q29:AB29 Q28:AA28 K4:P29">
    <cfRule type="cellIs" dxfId="334" priority="23" operator="equal">
      <formula>212030016606640</formula>
    </cfRule>
  </conditionalFormatting>
  <conditionalFormatting sqref="D29:J29 L29:AB29 L28:AA28 K4:K29">
    <cfRule type="cellIs" dxfId="333" priority="21" operator="equal">
      <formula>$K$4</formula>
    </cfRule>
    <cfRule type="cellIs" dxfId="332" priority="22" operator="equal">
      <formula>2120</formula>
    </cfRule>
  </conditionalFormatting>
  <conditionalFormatting sqref="D29:L29 M4:N29">
    <cfRule type="cellIs" dxfId="331" priority="19" operator="equal">
      <formula>$M$4</formula>
    </cfRule>
    <cfRule type="cellIs" dxfId="330" priority="20" operator="equal">
      <formula>300</formula>
    </cfRule>
  </conditionalFormatting>
  <conditionalFormatting sqref="O4:O29">
    <cfRule type="cellIs" dxfId="329" priority="17" operator="equal">
      <formula>$O$4</formula>
    </cfRule>
    <cfRule type="cellIs" dxfId="328" priority="18" operator="equal">
      <formula>1660</formula>
    </cfRule>
  </conditionalFormatting>
  <conditionalFormatting sqref="P4:P29">
    <cfRule type="cellIs" dxfId="327" priority="15" operator="equal">
      <formula>$P$4</formula>
    </cfRule>
    <cfRule type="cellIs" dxfId="326" priority="16" operator="equal">
      <formula>6640</formula>
    </cfRule>
  </conditionalFormatting>
  <conditionalFormatting sqref="AT6:AT28">
    <cfRule type="cellIs" dxfId="325" priority="14" operator="lessThan">
      <formula>0</formula>
    </cfRule>
  </conditionalFormatting>
  <conditionalFormatting sqref="AT7:AT18">
    <cfRule type="cellIs" dxfId="324" priority="11" operator="lessThan">
      <formula>0</formula>
    </cfRule>
    <cfRule type="cellIs" dxfId="323" priority="12" operator="lessThan">
      <formula>0</formula>
    </cfRule>
    <cfRule type="cellIs" dxfId="322" priority="13" operator="lessThan">
      <formula>0</formula>
    </cfRule>
  </conditionalFormatting>
  <conditionalFormatting sqref="L28:AA28 K4:K28">
    <cfRule type="cellIs" dxfId="321" priority="10" operator="equal">
      <formula>$K$4</formula>
    </cfRule>
  </conditionalFormatting>
  <conditionalFormatting sqref="D4 D28:D29 D6:D22 D24:D26">
    <cfRule type="cellIs" dxfId="320" priority="9" operator="equal">
      <formula>$D$4</formula>
    </cfRule>
  </conditionalFormatting>
  <conditionalFormatting sqref="S4:S29">
    <cfRule type="cellIs" dxfId="319" priority="8" operator="equal">
      <formula>$S$4</formula>
    </cfRule>
  </conditionalFormatting>
  <conditionalFormatting sqref="Z4:Z29">
    <cfRule type="cellIs" dxfId="318" priority="7" operator="equal">
      <formula>$Z$4</formula>
    </cfRule>
  </conditionalFormatting>
  <conditionalFormatting sqref="AA4:AA29">
    <cfRule type="cellIs" dxfId="317" priority="6" operator="equal">
      <formula>$AA$4</formula>
    </cfRule>
  </conditionalFormatting>
  <conditionalFormatting sqref="AB4:AB29">
    <cfRule type="cellIs" dxfId="316" priority="5" operator="equal">
      <formula>$AB$4</formula>
    </cfRule>
  </conditionalFormatting>
  <conditionalFormatting sqref="AT7:AT28">
    <cfRule type="cellIs" dxfId="315" priority="2" operator="lessThan">
      <formula>0</formula>
    </cfRule>
    <cfRule type="cellIs" dxfId="314" priority="3" operator="lessThan">
      <formula>0</formula>
    </cfRule>
    <cfRule type="cellIs" dxfId="313" priority="4" operator="lessThan">
      <formula>0</formula>
    </cfRule>
  </conditionalFormatting>
  <conditionalFormatting sqref="D5:AA5">
    <cfRule type="cellIs" dxfId="31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92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311" priority="26" stopIfTrue="1" operator="greaterThan">
      <formula>0</formula>
    </cfRule>
  </conditionalFormatting>
  <conditionalFormatting sqref="AQ31">
    <cfRule type="cellIs" dxfId="310" priority="24" operator="greaterThan">
      <formula>$AQ$7:$AQ$18&lt;100</formula>
    </cfRule>
    <cfRule type="cellIs" dxfId="309" priority="25" operator="greaterThan">
      <formula>100</formula>
    </cfRule>
  </conditionalFormatting>
  <conditionalFormatting sqref="D29:J29 Q29:AB29 Q28:AA28 K4:P29">
    <cfRule type="cellIs" dxfId="308" priority="23" operator="equal">
      <formula>212030016606640</formula>
    </cfRule>
  </conditionalFormatting>
  <conditionalFormatting sqref="D29:J29 L29:AB29 L28:AA28 K4:K29">
    <cfRule type="cellIs" dxfId="307" priority="21" operator="equal">
      <formula>$K$4</formula>
    </cfRule>
    <cfRule type="cellIs" dxfId="306" priority="22" operator="equal">
      <formula>2120</formula>
    </cfRule>
  </conditionalFormatting>
  <conditionalFormatting sqref="D29:L29 M4:N29">
    <cfRule type="cellIs" dxfId="305" priority="19" operator="equal">
      <formula>$M$4</formula>
    </cfRule>
    <cfRule type="cellIs" dxfId="304" priority="20" operator="equal">
      <formula>300</formula>
    </cfRule>
  </conditionalFormatting>
  <conditionalFormatting sqref="O4:O29">
    <cfRule type="cellIs" dxfId="303" priority="17" operator="equal">
      <formula>$O$4</formula>
    </cfRule>
    <cfRule type="cellIs" dxfId="302" priority="18" operator="equal">
      <formula>1660</formula>
    </cfRule>
  </conditionalFormatting>
  <conditionalFormatting sqref="P4:P29">
    <cfRule type="cellIs" dxfId="301" priority="15" operator="equal">
      <formula>$P$4</formula>
    </cfRule>
    <cfRule type="cellIs" dxfId="300" priority="16" operator="equal">
      <formula>6640</formula>
    </cfRule>
  </conditionalFormatting>
  <conditionalFormatting sqref="AT6:AT28">
    <cfRule type="cellIs" dxfId="299" priority="14" operator="lessThan">
      <formula>0</formula>
    </cfRule>
  </conditionalFormatting>
  <conditionalFormatting sqref="AT7:AT18">
    <cfRule type="cellIs" dxfId="298" priority="11" operator="lessThan">
      <formula>0</formula>
    </cfRule>
    <cfRule type="cellIs" dxfId="297" priority="12" operator="lessThan">
      <formula>0</formula>
    </cfRule>
    <cfRule type="cellIs" dxfId="296" priority="13" operator="lessThan">
      <formula>0</formula>
    </cfRule>
  </conditionalFormatting>
  <conditionalFormatting sqref="L28:AA28 K4:K28">
    <cfRule type="cellIs" dxfId="295" priority="10" operator="equal">
      <formula>$K$4</formula>
    </cfRule>
  </conditionalFormatting>
  <conditionalFormatting sqref="D4 D28:D29 D6:D22 D24:D26">
    <cfRule type="cellIs" dxfId="294" priority="9" operator="equal">
      <formula>$D$4</formula>
    </cfRule>
  </conditionalFormatting>
  <conditionalFormatting sqref="S4:S29">
    <cfRule type="cellIs" dxfId="293" priority="8" operator="equal">
      <formula>$S$4</formula>
    </cfRule>
  </conditionalFormatting>
  <conditionalFormatting sqref="Z4:Z29">
    <cfRule type="cellIs" dxfId="292" priority="7" operator="equal">
      <formula>$Z$4</formula>
    </cfRule>
  </conditionalFormatting>
  <conditionalFormatting sqref="AA4:AA29">
    <cfRule type="cellIs" dxfId="291" priority="6" operator="equal">
      <formula>$AA$4</formula>
    </cfRule>
  </conditionalFormatting>
  <conditionalFormatting sqref="AB4:AB29">
    <cfRule type="cellIs" dxfId="290" priority="5" operator="equal">
      <formula>$AB$4</formula>
    </cfRule>
  </conditionalFormatting>
  <conditionalFormatting sqref="AT7:AT28">
    <cfRule type="cellIs" dxfId="289" priority="2" operator="lessThan">
      <formula>0</formula>
    </cfRule>
    <cfRule type="cellIs" dxfId="288" priority="3" operator="lessThan">
      <formula>0</formula>
    </cfRule>
    <cfRule type="cellIs" dxfId="287" priority="4" operator="lessThan">
      <formula>0</formula>
    </cfRule>
  </conditionalFormatting>
  <conditionalFormatting sqref="D5:AA5">
    <cfRule type="cellIs" dxfId="28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4" activePane="bottomRight" state="frozen"/>
      <selection pane="topRight" activeCell="Z1" sqref="Z1"/>
      <selection pane="bottomLeft" activeCell="A9" sqref="A9"/>
      <selection pane="bottomRight" activeCell="C32" sqref="C32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74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16"/>
      <c r="D4" s="116">
        <v>757383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5">
        <v>2640</v>
      </c>
      <c r="L4" s="115">
        <v>0</v>
      </c>
      <c r="M4" s="175">
        <v>3250</v>
      </c>
      <c r="N4" s="175"/>
      <c r="O4" s="115">
        <v>1060</v>
      </c>
      <c r="P4" s="115">
        <v>6370</v>
      </c>
      <c r="Q4" s="4">
        <v>0</v>
      </c>
      <c r="R4" s="4">
        <v>0</v>
      </c>
      <c r="S4" s="4">
        <v>2553</v>
      </c>
      <c r="T4" s="4"/>
      <c r="U4" s="4"/>
      <c r="V4" s="4"/>
      <c r="W4" s="4"/>
      <c r="X4" s="4"/>
      <c r="Y4" s="4"/>
      <c r="Z4" s="4">
        <v>704</v>
      </c>
      <c r="AA4" s="4">
        <v>238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16"/>
      <c r="D5" s="116"/>
      <c r="E5" s="116"/>
      <c r="F5" s="116"/>
      <c r="G5" s="116"/>
      <c r="H5" s="116"/>
      <c r="I5" s="116"/>
      <c r="J5" s="116"/>
      <c r="K5" s="7"/>
      <c r="L5" s="7"/>
      <c r="M5" s="7"/>
      <c r="N5" s="7"/>
      <c r="O5" s="7"/>
      <c r="P5" s="7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7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21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4 D6:D29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93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85" priority="26" stopIfTrue="1" operator="greaterThan">
      <formula>0</formula>
    </cfRule>
  </conditionalFormatting>
  <conditionalFormatting sqref="AQ31">
    <cfRule type="cellIs" dxfId="284" priority="24" operator="greaterThan">
      <formula>$AQ$7:$AQ$18&lt;100</formula>
    </cfRule>
    <cfRule type="cellIs" dxfId="283" priority="25" operator="greaterThan">
      <formula>100</formula>
    </cfRule>
  </conditionalFormatting>
  <conditionalFormatting sqref="D29:J29 Q29:AB29 Q28:AA28 K4:P29">
    <cfRule type="cellIs" dxfId="282" priority="23" operator="equal">
      <formula>212030016606640</formula>
    </cfRule>
  </conditionalFormatting>
  <conditionalFormatting sqref="D29:J29 L29:AB29 L28:AA28 K4:K29">
    <cfRule type="cellIs" dxfId="281" priority="21" operator="equal">
      <formula>$K$4</formula>
    </cfRule>
    <cfRule type="cellIs" dxfId="280" priority="22" operator="equal">
      <formula>2120</formula>
    </cfRule>
  </conditionalFormatting>
  <conditionalFormatting sqref="D29:L29 M4:N29">
    <cfRule type="cellIs" dxfId="279" priority="19" operator="equal">
      <formula>$M$4</formula>
    </cfRule>
    <cfRule type="cellIs" dxfId="278" priority="20" operator="equal">
      <formula>300</formula>
    </cfRule>
  </conditionalFormatting>
  <conditionalFormatting sqref="O4:O29">
    <cfRule type="cellIs" dxfId="277" priority="17" operator="equal">
      <formula>$O$4</formula>
    </cfRule>
    <cfRule type="cellIs" dxfId="276" priority="18" operator="equal">
      <formula>1660</formula>
    </cfRule>
  </conditionalFormatting>
  <conditionalFormatting sqref="P4:P29">
    <cfRule type="cellIs" dxfId="275" priority="15" operator="equal">
      <formula>$P$4</formula>
    </cfRule>
    <cfRule type="cellIs" dxfId="274" priority="16" operator="equal">
      <formula>6640</formula>
    </cfRule>
  </conditionalFormatting>
  <conditionalFormatting sqref="AT6:AT28">
    <cfRule type="cellIs" dxfId="273" priority="14" operator="lessThan">
      <formula>0</formula>
    </cfRule>
  </conditionalFormatting>
  <conditionalFormatting sqref="AT7:AT18">
    <cfRule type="cellIs" dxfId="272" priority="11" operator="lessThan">
      <formula>0</formula>
    </cfRule>
    <cfRule type="cellIs" dxfId="271" priority="12" operator="lessThan">
      <formula>0</formula>
    </cfRule>
    <cfRule type="cellIs" dxfId="270" priority="13" operator="lessThan">
      <formula>0</formula>
    </cfRule>
  </conditionalFormatting>
  <conditionalFormatting sqref="L28:AA28 K4:K28">
    <cfRule type="cellIs" dxfId="269" priority="10" operator="equal">
      <formula>$K$4</formula>
    </cfRule>
  </conditionalFormatting>
  <conditionalFormatting sqref="D4 D28:D29 D6:D22 D24:D26">
    <cfRule type="cellIs" dxfId="268" priority="9" operator="equal">
      <formula>$D$4</formula>
    </cfRule>
  </conditionalFormatting>
  <conditionalFormatting sqref="S4:S29">
    <cfRule type="cellIs" dxfId="267" priority="8" operator="equal">
      <formula>$S$4</formula>
    </cfRule>
  </conditionalFormatting>
  <conditionalFormatting sqref="Z4:Z29">
    <cfRule type="cellIs" dxfId="266" priority="7" operator="equal">
      <formula>$Z$4</formula>
    </cfRule>
  </conditionalFormatting>
  <conditionalFormatting sqref="AA4:AA29">
    <cfRule type="cellIs" dxfId="265" priority="6" operator="equal">
      <formula>$AA$4</formula>
    </cfRule>
  </conditionalFormatting>
  <conditionalFormatting sqref="AB4:AB29">
    <cfRule type="cellIs" dxfId="264" priority="5" operator="equal">
      <formula>$AB$4</formula>
    </cfRule>
  </conditionalFormatting>
  <conditionalFormatting sqref="AT7:AT28">
    <cfRule type="cellIs" dxfId="263" priority="2" operator="lessThan">
      <formula>0</formula>
    </cfRule>
    <cfRule type="cellIs" dxfId="262" priority="3" operator="lessThan">
      <formula>0</formula>
    </cfRule>
    <cfRule type="cellIs" dxfId="261" priority="4" operator="lessThan">
      <formula>0</formula>
    </cfRule>
  </conditionalFormatting>
  <conditionalFormatting sqref="D5:AA5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94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59" priority="26" stopIfTrue="1" operator="greaterThan">
      <formula>0</formula>
    </cfRule>
  </conditionalFormatting>
  <conditionalFormatting sqref="AQ31">
    <cfRule type="cellIs" dxfId="258" priority="24" operator="greaterThan">
      <formula>$AQ$7:$AQ$18&lt;100</formula>
    </cfRule>
    <cfRule type="cellIs" dxfId="257" priority="25" operator="greaterThan">
      <formula>100</formula>
    </cfRule>
  </conditionalFormatting>
  <conditionalFormatting sqref="D29:J29 Q29:AB29 Q28:AA28 K4:P29">
    <cfRule type="cellIs" dxfId="256" priority="23" operator="equal">
      <formula>212030016606640</formula>
    </cfRule>
  </conditionalFormatting>
  <conditionalFormatting sqref="D29:J29 L29:AB29 L28:AA28 K4:K29">
    <cfRule type="cellIs" dxfId="255" priority="21" operator="equal">
      <formula>$K$4</formula>
    </cfRule>
    <cfRule type="cellIs" dxfId="254" priority="22" operator="equal">
      <formula>2120</formula>
    </cfRule>
  </conditionalFormatting>
  <conditionalFormatting sqref="D29:L29 M4:N29">
    <cfRule type="cellIs" dxfId="253" priority="19" operator="equal">
      <formula>$M$4</formula>
    </cfRule>
    <cfRule type="cellIs" dxfId="252" priority="20" operator="equal">
      <formula>300</formula>
    </cfRule>
  </conditionalFormatting>
  <conditionalFormatting sqref="O4:O29">
    <cfRule type="cellIs" dxfId="251" priority="17" operator="equal">
      <formula>$O$4</formula>
    </cfRule>
    <cfRule type="cellIs" dxfId="250" priority="18" operator="equal">
      <formula>1660</formula>
    </cfRule>
  </conditionalFormatting>
  <conditionalFormatting sqref="P4:P29">
    <cfRule type="cellIs" dxfId="249" priority="15" operator="equal">
      <formula>$P$4</formula>
    </cfRule>
    <cfRule type="cellIs" dxfId="248" priority="16" operator="equal">
      <formula>6640</formula>
    </cfRule>
  </conditionalFormatting>
  <conditionalFormatting sqref="AT6:AT28">
    <cfRule type="cellIs" dxfId="247" priority="14" operator="lessThan">
      <formula>0</formula>
    </cfRule>
  </conditionalFormatting>
  <conditionalFormatting sqref="AT7:AT18">
    <cfRule type="cellIs" dxfId="246" priority="11" operator="lessThan">
      <formula>0</formula>
    </cfRule>
    <cfRule type="cellIs" dxfId="245" priority="12" operator="lessThan">
      <formula>0</formula>
    </cfRule>
    <cfRule type="cellIs" dxfId="244" priority="13" operator="lessThan">
      <formula>0</formula>
    </cfRule>
  </conditionalFormatting>
  <conditionalFormatting sqref="L28:AA28 K4:K28">
    <cfRule type="cellIs" dxfId="243" priority="10" operator="equal">
      <formula>$K$4</formula>
    </cfRule>
  </conditionalFormatting>
  <conditionalFormatting sqref="D4 D28:D29 D6:D22 D24:D26">
    <cfRule type="cellIs" dxfId="242" priority="9" operator="equal">
      <formula>$D$4</formula>
    </cfRule>
  </conditionalFormatting>
  <conditionalFormatting sqref="S4:S29">
    <cfRule type="cellIs" dxfId="241" priority="8" operator="equal">
      <formula>$S$4</formula>
    </cfRule>
  </conditionalFormatting>
  <conditionalFormatting sqref="Z4:Z29">
    <cfRule type="cellIs" dxfId="240" priority="7" operator="equal">
      <formula>$Z$4</formula>
    </cfRule>
  </conditionalFormatting>
  <conditionalFormatting sqref="AA4:AA29">
    <cfRule type="cellIs" dxfId="239" priority="6" operator="equal">
      <formula>$AA$4</formula>
    </cfRule>
  </conditionalFormatting>
  <conditionalFormatting sqref="AB4:AB29">
    <cfRule type="cellIs" dxfId="238" priority="5" operator="equal">
      <formula>$AB$4</formula>
    </cfRule>
  </conditionalFormatting>
  <conditionalFormatting sqref="AT7:AT28">
    <cfRule type="cellIs" dxfId="237" priority="2" operator="lessThan">
      <formula>0</formula>
    </cfRule>
    <cfRule type="cellIs" dxfId="236" priority="3" operator="lessThan">
      <formula>0</formula>
    </cfRule>
    <cfRule type="cellIs" dxfId="235" priority="4" operator="lessThan">
      <formula>0</formula>
    </cfRule>
  </conditionalFormatting>
  <conditionalFormatting sqref="D5:AA5">
    <cfRule type="cellIs" dxfId="234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95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33" priority="26" stopIfTrue="1" operator="greaterThan">
      <formula>0</formula>
    </cfRule>
  </conditionalFormatting>
  <conditionalFormatting sqref="AQ31">
    <cfRule type="cellIs" dxfId="232" priority="24" operator="greaterThan">
      <formula>$AQ$7:$AQ$18&lt;100</formula>
    </cfRule>
    <cfRule type="cellIs" dxfId="231" priority="25" operator="greaterThan">
      <formula>100</formula>
    </cfRule>
  </conditionalFormatting>
  <conditionalFormatting sqref="D29:J29 Q29:AB29 Q28:AA28 K4:P29">
    <cfRule type="cellIs" dxfId="230" priority="23" operator="equal">
      <formula>212030016606640</formula>
    </cfRule>
  </conditionalFormatting>
  <conditionalFormatting sqref="D29:J29 L29:AB29 L28:AA28 K4:K29">
    <cfRule type="cellIs" dxfId="229" priority="21" operator="equal">
      <formula>$K$4</formula>
    </cfRule>
    <cfRule type="cellIs" dxfId="228" priority="22" operator="equal">
      <formula>2120</formula>
    </cfRule>
  </conditionalFormatting>
  <conditionalFormatting sqref="D29:L29 M4:N29">
    <cfRule type="cellIs" dxfId="227" priority="19" operator="equal">
      <formula>$M$4</formula>
    </cfRule>
    <cfRule type="cellIs" dxfId="226" priority="20" operator="equal">
      <formula>300</formula>
    </cfRule>
  </conditionalFormatting>
  <conditionalFormatting sqref="O4:O29">
    <cfRule type="cellIs" dxfId="225" priority="17" operator="equal">
      <formula>$O$4</formula>
    </cfRule>
    <cfRule type="cellIs" dxfId="224" priority="18" operator="equal">
      <formula>1660</formula>
    </cfRule>
  </conditionalFormatting>
  <conditionalFormatting sqref="P4:P29">
    <cfRule type="cellIs" dxfId="223" priority="15" operator="equal">
      <formula>$P$4</formula>
    </cfRule>
    <cfRule type="cellIs" dxfId="222" priority="16" operator="equal">
      <formula>6640</formula>
    </cfRule>
  </conditionalFormatting>
  <conditionalFormatting sqref="AT6:AT28">
    <cfRule type="cellIs" dxfId="221" priority="14" operator="lessThan">
      <formula>0</formula>
    </cfRule>
  </conditionalFormatting>
  <conditionalFormatting sqref="AT7:AT18">
    <cfRule type="cellIs" dxfId="220" priority="11" operator="lessThan">
      <formula>0</formula>
    </cfRule>
    <cfRule type="cellIs" dxfId="219" priority="12" operator="lessThan">
      <formula>0</formula>
    </cfRule>
    <cfRule type="cellIs" dxfId="218" priority="13" operator="lessThan">
      <formula>0</formula>
    </cfRule>
  </conditionalFormatting>
  <conditionalFormatting sqref="L28:AA28 K4:K28">
    <cfRule type="cellIs" dxfId="217" priority="10" operator="equal">
      <formula>$K$4</formula>
    </cfRule>
  </conditionalFormatting>
  <conditionalFormatting sqref="D4 D28:D29 D6:D22 D24:D26">
    <cfRule type="cellIs" dxfId="216" priority="9" operator="equal">
      <formula>$D$4</formula>
    </cfRule>
  </conditionalFormatting>
  <conditionalFormatting sqref="S4:S29">
    <cfRule type="cellIs" dxfId="215" priority="8" operator="equal">
      <formula>$S$4</formula>
    </cfRule>
  </conditionalFormatting>
  <conditionalFormatting sqref="Z4:Z29">
    <cfRule type="cellIs" dxfId="214" priority="7" operator="equal">
      <formula>$Z$4</formula>
    </cfRule>
  </conditionalFormatting>
  <conditionalFormatting sqref="AA4:AA29">
    <cfRule type="cellIs" dxfId="213" priority="6" operator="equal">
      <formula>$AA$4</formula>
    </cfRule>
  </conditionalFormatting>
  <conditionalFormatting sqref="AB4:AB29">
    <cfRule type="cellIs" dxfId="212" priority="5" operator="equal">
      <formula>$AB$4</formula>
    </cfRule>
  </conditionalFormatting>
  <conditionalFormatting sqref="AT7:AT28">
    <cfRule type="cellIs" dxfId="211" priority="2" operator="lessThan">
      <formula>0</formula>
    </cfRule>
    <cfRule type="cellIs" dxfId="210" priority="3" operator="lessThan">
      <formula>0</formula>
    </cfRule>
    <cfRule type="cellIs" dxfId="209" priority="4" operator="lessThan">
      <formula>0</formula>
    </cfRule>
  </conditionalFormatting>
  <conditionalFormatting sqref="D5:AA5">
    <cfRule type="cellIs" dxfId="208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96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07" priority="26" stopIfTrue="1" operator="greaterThan">
      <formula>0</formula>
    </cfRule>
  </conditionalFormatting>
  <conditionalFormatting sqref="AQ31">
    <cfRule type="cellIs" dxfId="206" priority="24" operator="greaterThan">
      <formula>$AQ$7:$AQ$18&lt;100</formula>
    </cfRule>
    <cfRule type="cellIs" dxfId="205" priority="25" operator="greaterThan">
      <formula>100</formula>
    </cfRule>
  </conditionalFormatting>
  <conditionalFormatting sqref="D29:J29 Q29:AB29 Q28:AA28 K4:P29">
    <cfRule type="cellIs" dxfId="204" priority="23" operator="equal">
      <formula>212030016606640</formula>
    </cfRule>
  </conditionalFormatting>
  <conditionalFormatting sqref="D29:J29 L29:AB29 L28:AA28 K4:K29">
    <cfRule type="cellIs" dxfId="203" priority="21" operator="equal">
      <formula>$K$4</formula>
    </cfRule>
    <cfRule type="cellIs" dxfId="202" priority="22" operator="equal">
      <formula>2120</formula>
    </cfRule>
  </conditionalFormatting>
  <conditionalFormatting sqref="D29:L29 M4:N29">
    <cfRule type="cellIs" dxfId="201" priority="19" operator="equal">
      <formula>$M$4</formula>
    </cfRule>
    <cfRule type="cellIs" dxfId="200" priority="20" operator="equal">
      <formula>300</formula>
    </cfRule>
  </conditionalFormatting>
  <conditionalFormatting sqref="O4:O29">
    <cfRule type="cellIs" dxfId="199" priority="17" operator="equal">
      <formula>$O$4</formula>
    </cfRule>
    <cfRule type="cellIs" dxfId="198" priority="18" operator="equal">
      <formula>1660</formula>
    </cfRule>
  </conditionalFormatting>
  <conditionalFormatting sqref="P4:P29">
    <cfRule type="cellIs" dxfId="197" priority="15" operator="equal">
      <formula>$P$4</formula>
    </cfRule>
    <cfRule type="cellIs" dxfId="196" priority="16" operator="equal">
      <formula>6640</formula>
    </cfRule>
  </conditionalFormatting>
  <conditionalFormatting sqref="AT6:AT28">
    <cfRule type="cellIs" dxfId="195" priority="14" operator="lessThan">
      <formula>0</formula>
    </cfRule>
  </conditionalFormatting>
  <conditionalFormatting sqref="AT7:AT18">
    <cfRule type="cellIs" dxfId="194" priority="11" operator="lessThan">
      <formula>0</formula>
    </cfRule>
    <cfRule type="cellIs" dxfId="193" priority="12" operator="lessThan">
      <formula>0</formula>
    </cfRule>
    <cfRule type="cellIs" dxfId="192" priority="13" operator="lessThan">
      <formula>0</formula>
    </cfRule>
  </conditionalFormatting>
  <conditionalFormatting sqref="L28:AA28 K4:K28">
    <cfRule type="cellIs" dxfId="191" priority="10" operator="equal">
      <formula>$K$4</formula>
    </cfRule>
  </conditionalFormatting>
  <conditionalFormatting sqref="D4 D28:D29 D6:D22 D24:D26">
    <cfRule type="cellIs" dxfId="190" priority="9" operator="equal">
      <formula>$D$4</formula>
    </cfRule>
  </conditionalFormatting>
  <conditionalFormatting sqref="S4:S29">
    <cfRule type="cellIs" dxfId="189" priority="8" operator="equal">
      <formula>$S$4</formula>
    </cfRule>
  </conditionalFormatting>
  <conditionalFormatting sqref="Z4:Z29">
    <cfRule type="cellIs" dxfId="188" priority="7" operator="equal">
      <formula>$Z$4</formula>
    </cfRule>
  </conditionalFormatting>
  <conditionalFormatting sqref="AA4:AA29">
    <cfRule type="cellIs" dxfId="187" priority="6" operator="equal">
      <formula>$AA$4</formula>
    </cfRule>
  </conditionalFormatting>
  <conditionalFormatting sqref="AB4:AB29">
    <cfRule type="cellIs" dxfId="186" priority="5" operator="equal">
      <formula>$AB$4</formula>
    </cfRule>
  </conditionalFormatting>
  <conditionalFormatting sqref="AT7:AT28">
    <cfRule type="cellIs" dxfId="185" priority="2" operator="lessThan">
      <formula>0</formula>
    </cfRule>
    <cfRule type="cellIs" dxfId="184" priority="3" operator="lessThan">
      <formula>0</formula>
    </cfRule>
    <cfRule type="cellIs" dxfId="183" priority="4" operator="lessThan">
      <formula>0</formula>
    </cfRule>
  </conditionalFormatting>
  <conditionalFormatting sqref="D5:AA5">
    <cfRule type="cellIs" dxfId="18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11" sqref="M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97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81" priority="26" stopIfTrue="1" operator="greaterThan">
      <formula>0</formula>
    </cfRule>
  </conditionalFormatting>
  <conditionalFormatting sqref="AQ31">
    <cfRule type="cellIs" dxfId="180" priority="24" operator="greaterThan">
      <formula>$AQ$7:$AQ$18&lt;100</formula>
    </cfRule>
    <cfRule type="cellIs" dxfId="179" priority="25" operator="greaterThan">
      <formula>100</formula>
    </cfRule>
  </conditionalFormatting>
  <conditionalFormatting sqref="D29:J29 Q29:AB29 Q28:AA28 K4:P29">
    <cfRule type="cellIs" dxfId="178" priority="23" operator="equal">
      <formula>212030016606640</formula>
    </cfRule>
  </conditionalFormatting>
  <conditionalFormatting sqref="D29:J29 L29:AB29 L28:AA28 K4:K29">
    <cfRule type="cellIs" dxfId="177" priority="21" operator="equal">
      <formula>$K$4</formula>
    </cfRule>
    <cfRule type="cellIs" dxfId="176" priority="22" operator="equal">
      <formula>2120</formula>
    </cfRule>
  </conditionalFormatting>
  <conditionalFormatting sqref="D29:L29 M4:N29">
    <cfRule type="cellIs" dxfId="175" priority="19" operator="equal">
      <formula>$M$4</formula>
    </cfRule>
    <cfRule type="cellIs" dxfId="174" priority="20" operator="equal">
      <formula>300</formula>
    </cfRule>
  </conditionalFormatting>
  <conditionalFormatting sqref="O4:O29">
    <cfRule type="cellIs" dxfId="173" priority="17" operator="equal">
      <formula>$O$4</formula>
    </cfRule>
    <cfRule type="cellIs" dxfId="172" priority="18" operator="equal">
      <formula>1660</formula>
    </cfRule>
  </conditionalFormatting>
  <conditionalFormatting sqref="P4:P29">
    <cfRule type="cellIs" dxfId="171" priority="15" operator="equal">
      <formula>$P$4</formula>
    </cfRule>
    <cfRule type="cellIs" dxfId="170" priority="16" operator="equal">
      <formula>6640</formula>
    </cfRule>
  </conditionalFormatting>
  <conditionalFormatting sqref="AT6:AT28">
    <cfRule type="cellIs" dxfId="169" priority="14" operator="lessThan">
      <formula>0</formula>
    </cfRule>
  </conditionalFormatting>
  <conditionalFormatting sqref="AT7:AT18">
    <cfRule type="cellIs" dxfId="168" priority="11" operator="lessThan">
      <formula>0</formula>
    </cfRule>
    <cfRule type="cellIs" dxfId="167" priority="12" operator="lessThan">
      <formula>0</formula>
    </cfRule>
    <cfRule type="cellIs" dxfId="166" priority="13" operator="lessThan">
      <formula>0</formula>
    </cfRule>
  </conditionalFormatting>
  <conditionalFormatting sqref="L28:AA28 K4:K28">
    <cfRule type="cellIs" dxfId="165" priority="10" operator="equal">
      <formula>$K$4</formula>
    </cfRule>
  </conditionalFormatting>
  <conditionalFormatting sqref="D4 D28:D29 D6:D22 D24:D26">
    <cfRule type="cellIs" dxfId="164" priority="9" operator="equal">
      <formula>$D$4</formula>
    </cfRule>
  </conditionalFormatting>
  <conditionalFormatting sqref="S4:S29">
    <cfRule type="cellIs" dxfId="163" priority="8" operator="equal">
      <formula>$S$4</formula>
    </cfRule>
  </conditionalFormatting>
  <conditionalFormatting sqref="Z4:Z29">
    <cfRule type="cellIs" dxfId="162" priority="7" operator="equal">
      <formula>$Z$4</formula>
    </cfRule>
  </conditionalFormatting>
  <conditionalFormatting sqref="AA4:AA29">
    <cfRule type="cellIs" dxfId="161" priority="6" operator="equal">
      <formula>$AA$4</formula>
    </cfRule>
  </conditionalFormatting>
  <conditionalFormatting sqref="AB4:AB29">
    <cfRule type="cellIs" dxfId="160" priority="5" operator="equal">
      <formula>$AB$4</formula>
    </cfRule>
  </conditionalFormatting>
  <conditionalFormatting sqref="AT7:AT28">
    <cfRule type="cellIs" dxfId="159" priority="2" operator="lessThan">
      <formula>0</formula>
    </cfRule>
    <cfRule type="cellIs" dxfId="158" priority="3" operator="lessThan">
      <formula>0</formula>
    </cfRule>
    <cfRule type="cellIs" dxfId="157" priority="4" operator="lessThan">
      <formula>0</formula>
    </cfRule>
  </conditionalFormatting>
  <conditionalFormatting sqref="D5:AA5">
    <cfRule type="cellIs" dxfId="15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98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55" priority="26" stopIfTrue="1" operator="greaterThan">
      <formula>0</formula>
    </cfRule>
  </conditionalFormatting>
  <conditionalFormatting sqref="AQ31">
    <cfRule type="cellIs" dxfId="154" priority="24" operator="greaterThan">
      <formula>$AQ$7:$AQ$18&lt;100</formula>
    </cfRule>
    <cfRule type="cellIs" dxfId="153" priority="25" operator="greaterThan">
      <formula>100</formula>
    </cfRule>
  </conditionalFormatting>
  <conditionalFormatting sqref="D29:J29 Q29:AB29 Q28:AA28 K4:P29">
    <cfRule type="cellIs" dxfId="152" priority="23" operator="equal">
      <formula>212030016606640</formula>
    </cfRule>
  </conditionalFormatting>
  <conditionalFormatting sqref="D29:J29 L29:AB29 L28:AA28 K4:K29">
    <cfRule type="cellIs" dxfId="151" priority="21" operator="equal">
      <formula>$K$4</formula>
    </cfRule>
    <cfRule type="cellIs" dxfId="150" priority="22" operator="equal">
      <formula>2120</formula>
    </cfRule>
  </conditionalFormatting>
  <conditionalFormatting sqref="D29:L29 M4:N29">
    <cfRule type="cellIs" dxfId="149" priority="19" operator="equal">
      <formula>$M$4</formula>
    </cfRule>
    <cfRule type="cellIs" dxfId="148" priority="20" operator="equal">
      <formula>300</formula>
    </cfRule>
  </conditionalFormatting>
  <conditionalFormatting sqref="O4:O29">
    <cfRule type="cellIs" dxfId="147" priority="17" operator="equal">
      <formula>$O$4</formula>
    </cfRule>
    <cfRule type="cellIs" dxfId="146" priority="18" operator="equal">
      <formula>1660</formula>
    </cfRule>
  </conditionalFormatting>
  <conditionalFormatting sqref="P4:P29">
    <cfRule type="cellIs" dxfId="145" priority="15" operator="equal">
      <formula>$P$4</formula>
    </cfRule>
    <cfRule type="cellIs" dxfId="144" priority="16" operator="equal">
      <formula>6640</formula>
    </cfRule>
  </conditionalFormatting>
  <conditionalFormatting sqref="AT6:AT28">
    <cfRule type="cellIs" dxfId="143" priority="14" operator="lessThan">
      <formula>0</formula>
    </cfRule>
  </conditionalFormatting>
  <conditionalFormatting sqref="AT7:AT18">
    <cfRule type="cellIs" dxfId="142" priority="11" operator="lessThan">
      <formula>0</formula>
    </cfRule>
    <cfRule type="cellIs" dxfId="141" priority="12" operator="lessThan">
      <formula>0</formula>
    </cfRule>
    <cfRule type="cellIs" dxfId="140" priority="13" operator="lessThan">
      <formula>0</formula>
    </cfRule>
  </conditionalFormatting>
  <conditionalFormatting sqref="L28:AA28 K4:K28">
    <cfRule type="cellIs" dxfId="139" priority="10" operator="equal">
      <formula>$K$4</formula>
    </cfRule>
  </conditionalFormatting>
  <conditionalFormatting sqref="D4 D28:D29 D6:D22 D24:D26">
    <cfRule type="cellIs" dxfId="138" priority="9" operator="equal">
      <formula>$D$4</formula>
    </cfRule>
  </conditionalFormatting>
  <conditionalFormatting sqref="S4:S29">
    <cfRule type="cellIs" dxfId="137" priority="8" operator="equal">
      <formula>$S$4</formula>
    </cfRule>
  </conditionalFormatting>
  <conditionalFormatting sqref="Z4:Z29">
    <cfRule type="cellIs" dxfId="136" priority="7" operator="equal">
      <formula>$Z$4</formula>
    </cfRule>
  </conditionalFormatting>
  <conditionalFormatting sqref="AA4:AA29">
    <cfRule type="cellIs" dxfId="135" priority="6" operator="equal">
      <formula>$AA$4</formula>
    </cfRule>
  </conditionalFormatting>
  <conditionalFormatting sqref="AB4:AB29">
    <cfRule type="cellIs" dxfId="134" priority="5" operator="equal">
      <formula>$AB$4</formula>
    </cfRule>
  </conditionalFormatting>
  <conditionalFormatting sqref="AT7:AT28">
    <cfRule type="cellIs" dxfId="133" priority="2" operator="lessThan">
      <formula>0</formula>
    </cfRule>
    <cfRule type="cellIs" dxfId="132" priority="3" operator="lessThan">
      <formula>0</formula>
    </cfRule>
    <cfRule type="cellIs" dxfId="131" priority="4" operator="lessThan">
      <formula>0</formula>
    </cfRule>
  </conditionalFormatting>
  <conditionalFormatting sqref="D5:AA5">
    <cfRule type="cellIs" dxfId="13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99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29" priority="26" stopIfTrue="1" operator="greaterThan">
      <formula>0</formula>
    </cfRule>
  </conditionalFormatting>
  <conditionalFormatting sqref="AQ31">
    <cfRule type="cellIs" dxfId="128" priority="24" operator="greaterThan">
      <formula>$AQ$7:$AQ$18&lt;100</formula>
    </cfRule>
    <cfRule type="cellIs" dxfId="127" priority="25" operator="greaterThan">
      <formula>100</formula>
    </cfRule>
  </conditionalFormatting>
  <conditionalFormatting sqref="D29:J29 Q29:AB29 Q28:AA28 K4:P29">
    <cfRule type="cellIs" dxfId="126" priority="23" operator="equal">
      <formula>212030016606640</formula>
    </cfRule>
  </conditionalFormatting>
  <conditionalFormatting sqref="D29:J29 L29:AB29 L28:AA28 K4:K29">
    <cfRule type="cellIs" dxfId="125" priority="21" operator="equal">
      <formula>$K$4</formula>
    </cfRule>
    <cfRule type="cellIs" dxfId="124" priority="22" operator="equal">
      <formula>2120</formula>
    </cfRule>
  </conditionalFormatting>
  <conditionalFormatting sqref="D29:L29 M4:N29">
    <cfRule type="cellIs" dxfId="123" priority="19" operator="equal">
      <formula>$M$4</formula>
    </cfRule>
    <cfRule type="cellIs" dxfId="122" priority="20" operator="equal">
      <formula>300</formula>
    </cfRule>
  </conditionalFormatting>
  <conditionalFormatting sqref="O4:O29">
    <cfRule type="cellIs" dxfId="121" priority="17" operator="equal">
      <formula>$O$4</formula>
    </cfRule>
    <cfRule type="cellIs" dxfId="120" priority="18" operator="equal">
      <formula>1660</formula>
    </cfRule>
  </conditionalFormatting>
  <conditionalFormatting sqref="P4:P29">
    <cfRule type="cellIs" dxfId="119" priority="15" operator="equal">
      <formula>$P$4</formula>
    </cfRule>
    <cfRule type="cellIs" dxfId="118" priority="16" operator="equal">
      <formula>6640</formula>
    </cfRule>
  </conditionalFormatting>
  <conditionalFormatting sqref="AT6:AT28">
    <cfRule type="cellIs" dxfId="117" priority="14" operator="lessThan">
      <formula>0</formula>
    </cfRule>
  </conditionalFormatting>
  <conditionalFormatting sqref="AT7:AT18">
    <cfRule type="cellIs" dxfId="116" priority="11" operator="lessThan">
      <formula>0</formula>
    </cfRule>
    <cfRule type="cellIs" dxfId="115" priority="12" operator="lessThan">
      <formula>0</formula>
    </cfRule>
    <cfRule type="cellIs" dxfId="114" priority="13" operator="lessThan">
      <formula>0</formula>
    </cfRule>
  </conditionalFormatting>
  <conditionalFormatting sqref="L28:AA28 K4:K28">
    <cfRule type="cellIs" dxfId="113" priority="10" operator="equal">
      <formula>$K$4</formula>
    </cfRule>
  </conditionalFormatting>
  <conditionalFormatting sqref="D4 D28:D29 D6:D22 D24:D26">
    <cfRule type="cellIs" dxfId="112" priority="9" operator="equal">
      <formula>$D$4</formula>
    </cfRule>
  </conditionalFormatting>
  <conditionalFormatting sqref="S4:S29">
    <cfRule type="cellIs" dxfId="111" priority="8" operator="equal">
      <formula>$S$4</formula>
    </cfRule>
  </conditionalFormatting>
  <conditionalFormatting sqref="Z4:Z29">
    <cfRule type="cellIs" dxfId="110" priority="7" operator="equal">
      <formula>$Z$4</formula>
    </cfRule>
  </conditionalFormatting>
  <conditionalFormatting sqref="AA4:AA29">
    <cfRule type="cellIs" dxfId="109" priority="6" operator="equal">
      <formula>$AA$4</formula>
    </cfRule>
  </conditionalFormatting>
  <conditionalFormatting sqref="AB4:AB29">
    <cfRule type="cellIs" dxfId="108" priority="5" operator="equal">
      <formula>$AB$4</formula>
    </cfRule>
  </conditionalFormatting>
  <conditionalFormatting sqref="AT7:AT28">
    <cfRule type="cellIs" dxfId="107" priority="2" operator="lessThan">
      <formula>0</formula>
    </cfRule>
    <cfRule type="cellIs" dxfId="106" priority="3" operator="lessThan">
      <formula>0</formula>
    </cfRule>
    <cfRule type="cellIs" dxfId="105" priority="4" operator="lessThan">
      <formula>0</formula>
    </cfRule>
  </conditionalFormatting>
  <conditionalFormatting sqref="D5:AA5">
    <cfRule type="cellIs" dxfId="104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O31" sqref="AO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100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03" priority="26" stopIfTrue="1" operator="greaterThan">
      <formula>0</formula>
    </cfRule>
  </conditionalFormatting>
  <conditionalFormatting sqref="AQ31">
    <cfRule type="cellIs" dxfId="102" priority="24" operator="greaterThan">
      <formula>$AQ$7:$AQ$18&lt;100</formula>
    </cfRule>
    <cfRule type="cellIs" dxfId="101" priority="25" operator="greaterThan">
      <formula>100</formula>
    </cfRule>
  </conditionalFormatting>
  <conditionalFormatting sqref="D29:J29 Q29:AB29 Q28:AA28 K4:P29">
    <cfRule type="cellIs" dxfId="100" priority="23" operator="equal">
      <formula>212030016606640</formula>
    </cfRule>
  </conditionalFormatting>
  <conditionalFormatting sqref="D29:J29 L29:AB29 L28:AA28 K4:K29">
    <cfRule type="cellIs" dxfId="99" priority="21" operator="equal">
      <formula>$K$4</formula>
    </cfRule>
    <cfRule type="cellIs" dxfId="98" priority="22" operator="equal">
      <formula>2120</formula>
    </cfRule>
  </conditionalFormatting>
  <conditionalFormatting sqref="D29:L29 M4:N29">
    <cfRule type="cellIs" dxfId="97" priority="19" operator="equal">
      <formula>$M$4</formula>
    </cfRule>
    <cfRule type="cellIs" dxfId="96" priority="20" operator="equal">
      <formula>300</formula>
    </cfRule>
  </conditionalFormatting>
  <conditionalFormatting sqref="O4:O29">
    <cfRule type="cellIs" dxfId="95" priority="17" operator="equal">
      <formula>$O$4</formula>
    </cfRule>
    <cfRule type="cellIs" dxfId="94" priority="18" operator="equal">
      <formula>1660</formula>
    </cfRule>
  </conditionalFormatting>
  <conditionalFormatting sqref="P4:P29">
    <cfRule type="cellIs" dxfId="93" priority="15" operator="equal">
      <formula>$P$4</formula>
    </cfRule>
    <cfRule type="cellIs" dxfId="92" priority="16" operator="equal">
      <formula>6640</formula>
    </cfRule>
  </conditionalFormatting>
  <conditionalFormatting sqref="AT6:AT28">
    <cfRule type="cellIs" dxfId="91" priority="14" operator="lessThan">
      <formula>0</formula>
    </cfRule>
  </conditionalFormatting>
  <conditionalFormatting sqref="AT7:AT18">
    <cfRule type="cellIs" dxfId="90" priority="11" operator="lessThan">
      <formula>0</formula>
    </cfRule>
    <cfRule type="cellIs" dxfId="89" priority="12" operator="lessThan">
      <formula>0</formula>
    </cfRule>
    <cfRule type="cellIs" dxfId="88" priority="13" operator="lessThan">
      <formula>0</formula>
    </cfRule>
  </conditionalFormatting>
  <conditionalFormatting sqref="L28:AA28 K4:K28">
    <cfRule type="cellIs" dxfId="87" priority="10" operator="equal">
      <formula>$K$4</formula>
    </cfRule>
  </conditionalFormatting>
  <conditionalFormatting sqref="D4 D28:D29 D6:D22 D24:D26">
    <cfRule type="cellIs" dxfId="86" priority="9" operator="equal">
      <formula>$D$4</formula>
    </cfRule>
  </conditionalFormatting>
  <conditionalFormatting sqref="S4:S29">
    <cfRule type="cellIs" dxfId="85" priority="8" operator="equal">
      <formula>$S$4</formula>
    </cfRule>
  </conditionalFormatting>
  <conditionalFormatting sqref="Z4:Z29">
    <cfRule type="cellIs" dxfId="84" priority="7" operator="equal">
      <formula>$Z$4</formula>
    </cfRule>
  </conditionalFormatting>
  <conditionalFormatting sqref="AA4:AA29">
    <cfRule type="cellIs" dxfId="83" priority="6" operator="equal">
      <formula>$AA$4</formula>
    </cfRule>
  </conditionalFormatting>
  <conditionalFormatting sqref="AB4:AB29">
    <cfRule type="cellIs" dxfId="82" priority="5" operator="equal">
      <formula>$AB$4</formula>
    </cfRule>
  </conditionalFormatting>
  <conditionalFormatting sqref="AT7:AT28">
    <cfRule type="cellIs" dxfId="81" priority="2" operator="lessThan">
      <formula>0</formula>
    </cfRule>
    <cfRule type="cellIs" dxfId="80" priority="3" operator="lessThan">
      <formula>0</formula>
    </cfRule>
    <cfRule type="cellIs" dxfId="79" priority="4" operator="lessThan">
      <formula>0</formula>
    </cfRule>
  </conditionalFormatting>
  <conditionalFormatting sqref="D5:AA5">
    <cfRule type="cellIs" dxfId="7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101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7" priority="26" stopIfTrue="1" operator="greaterThan">
      <formula>0</formula>
    </cfRule>
  </conditionalFormatting>
  <conditionalFormatting sqref="AQ31">
    <cfRule type="cellIs" dxfId="76" priority="24" operator="greaterThan">
      <formula>$AQ$7:$AQ$18&lt;100</formula>
    </cfRule>
    <cfRule type="cellIs" dxfId="75" priority="25" operator="greaterThan">
      <formula>100</formula>
    </cfRule>
  </conditionalFormatting>
  <conditionalFormatting sqref="D29:J29 Q29:AB29 Q28:AA28 K4:P29">
    <cfRule type="cellIs" dxfId="74" priority="23" operator="equal">
      <formula>212030016606640</formula>
    </cfRule>
  </conditionalFormatting>
  <conditionalFormatting sqref="D29:J29 L29:AB29 L28:AA28 K4:K29">
    <cfRule type="cellIs" dxfId="73" priority="21" operator="equal">
      <formula>$K$4</formula>
    </cfRule>
    <cfRule type="cellIs" dxfId="72" priority="22" operator="equal">
      <formula>2120</formula>
    </cfRule>
  </conditionalFormatting>
  <conditionalFormatting sqref="D29:L29 M4:N29">
    <cfRule type="cellIs" dxfId="71" priority="19" operator="equal">
      <formula>$M$4</formula>
    </cfRule>
    <cfRule type="cellIs" dxfId="70" priority="20" operator="equal">
      <formula>300</formula>
    </cfRule>
  </conditionalFormatting>
  <conditionalFormatting sqref="O4:O29">
    <cfRule type="cellIs" dxfId="69" priority="17" operator="equal">
      <formula>$O$4</formula>
    </cfRule>
    <cfRule type="cellIs" dxfId="68" priority="18" operator="equal">
      <formula>1660</formula>
    </cfRule>
  </conditionalFormatting>
  <conditionalFormatting sqref="P4:P29">
    <cfRule type="cellIs" dxfId="67" priority="15" operator="equal">
      <formula>$P$4</formula>
    </cfRule>
    <cfRule type="cellIs" dxfId="66" priority="16" operator="equal">
      <formula>6640</formula>
    </cfRule>
  </conditionalFormatting>
  <conditionalFormatting sqref="AT6:AT28">
    <cfRule type="cellIs" dxfId="65" priority="14" operator="lessThan">
      <formula>0</formula>
    </cfRule>
  </conditionalFormatting>
  <conditionalFormatting sqref="AT7:AT18">
    <cfRule type="cellIs" dxfId="64" priority="11" operator="lessThan">
      <formula>0</formula>
    </cfRule>
    <cfRule type="cellIs" dxfId="63" priority="12" operator="lessThan">
      <formula>0</formula>
    </cfRule>
    <cfRule type="cellIs" dxfId="62" priority="13" operator="lessThan">
      <formula>0</formula>
    </cfRule>
  </conditionalFormatting>
  <conditionalFormatting sqref="L28:AA28 K4:K28">
    <cfRule type="cellIs" dxfId="61" priority="10" operator="equal">
      <formula>$K$4</formula>
    </cfRule>
  </conditionalFormatting>
  <conditionalFormatting sqref="D4 D28:D29 D6:D22 D24:D26">
    <cfRule type="cellIs" dxfId="60" priority="9" operator="equal">
      <formula>$D$4</formula>
    </cfRule>
  </conditionalFormatting>
  <conditionalFormatting sqref="S4:S29">
    <cfRule type="cellIs" dxfId="59" priority="8" operator="equal">
      <formula>$S$4</formula>
    </cfRule>
  </conditionalFormatting>
  <conditionalFormatting sqref="Z4:Z29">
    <cfRule type="cellIs" dxfId="58" priority="7" operator="equal">
      <formula>$Z$4</formula>
    </cfRule>
  </conditionalFormatting>
  <conditionalFormatting sqref="AA4:AA29">
    <cfRule type="cellIs" dxfId="57" priority="6" operator="equal">
      <formula>$AA$4</formula>
    </cfRule>
  </conditionalFormatting>
  <conditionalFormatting sqref="AB4:AB29">
    <cfRule type="cellIs" dxfId="56" priority="5" operator="equal">
      <formula>$AB$4</formula>
    </cfRule>
  </conditionalFormatting>
  <conditionalFormatting sqref="AT7:AT28">
    <cfRule type="cellIs" dxfId="55" priority="2" operator="lessThan">
      <formula>0</formula>
    </cfRule>
    <cfRule type="cellIs" dxfId="54" priority="3" operator="lessThan">
      <formula>0</formula>
    </cfRule>
    <cfRule type="cellIs" dxfId="53" priority="4" operator="lessThan">
      <formula>0</formula>
    </cfRule>
  </conditionalFormatting>
  <conditionalFormatting sqref="D5:AA5">
    <cfRule type="cellIs" dxfId="5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O11" sqref="O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102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51" priority="26" stopIfTrue="1" operator="greaterThan">
      <formula>0</formula>
    </cfRule>
  </conditionalFormatting>
  <conditionalFormatting sqref="AQ31">
    <cfRule type="cellIs" dxfId="50" priority="24" operator="greaterThan">
      <formula>$AQ$7:$AQ$18&lt;100</formula>
    </cfRule>
    <cfRule type="cellIs" dxfId="49" priority="25" operator="greaterThan">
      <formula>100</formula>
    </cfRule>
  </conditionalFormatting>
  <conditionalFormatting sqref="D29:J29 Q29:AB29 Q28:AA28 K4:P29">
    <cfRule type="cellIs" dxfId="48" priority="23" operator="equal">
      <formula>212030016606640</formula>
    </cfRule>
  </conditionalFormatting>
  <conditionalFormatting sqref="D29:J29 L29:AB29 L28:AA28 K4:K29">
    <cfRule type="cellIs" dxfId="47" priority="21" operator="equal">
      <formula>$K$4</formula>
    </cfRule>
    <cfRule type="cellIs" dxfId="46" priority="22" operator="equal">
      <formula>2120</formula>
    </cfRule>
  </conditionalFormatting>
  <conditionalFormatting sqref="D29:L29 M4:N29">
    <cfRule type="cellIs" dxfId="45" priority="19" operator="equal">
      <formula>$M$4</formula>
    </cfRule>
    <cfRule type="cellIs" dxfId="44" priority="20" operator="equal">
      <formula>300</formula>
    </cfRule>
  </conditionalFormatting>
  <conditionalFormatting sqref="O4:O29">
    <cfRule type="cellIs" dxfId="43" priority="17" operator="equal">
      <formula>$O$4</formula>
    </cfRule>
    <cfRule type="cellIs" dxfId="42" priority="18" operator="equal">
      <formula>1660</formula>
    </cfRule>
  </conditionalFormatting>
  <conditionalFormatting sqref="P4:P29">
    <cfRule type="cellIs" dxfId="41" priority="15" operator="equal">
      <formula>$P$4</formula>
    </cfRule>
    <cfRule type="cellIs" dxfId="40" priority="16" operator="equal">
      <formula>6640</formula>
    </cfRule>
  </conditionalFormatting>
  <conditionalFormatting sqref="AT6:AT28">
    <cfRule type="cellIs" dxfId="39" priority="14" operator="lessThan">
      <formula>0</formula>
    </cfRule>
  </conditionalFormatting>
  <conditionalFormatting sqref="AT7:AT18">
    <cfRule type="cellIs" dxfId="38" priority="11" operator="lessThan">
      <formula>0</formula>
    </cfRule>
    <cfRule type="cellIs" dxfId="37" priority="12" operator="lessThan">
      <formula>0</formula>
    </cfRule>
    <cfRule type="cellIs" dxfId="36" priority="13" operator="lessThan">
      <formula>0</formula>
    </cfRule>
  </conditionalFormatting>
  <conditionalFormatting sqref="L28:AA28 K4:K28">
    <cfRule type="cellIs" dxfId="35" priority="10" operator="equal">
      <formula>$K$4</formula>
    </cfRule>
  </conditionalFormatting>
  <conditionalFormatting sqref="D4 D28:D29 D6:D22 D24:D26">
    <cfRule type="cellIs" dxfId="34" priority="9" operator="equal">
      <formula>$D$4</formula>
    </cfRule>
  </conditionalFormatting>
  <conditionalFormatting sqref="S4:S29">
    <cfRule type="cellIs" dxfId="33" priority="8" operator="equal">
      <formula>$S$4</formula>
    </cfRule>
  </conditionalFormatting>
  <conditionalFormatting sqref="Z4:Z29">
    <cfRule type="cellIs" dxfId="32" priority="7" operator="equal">
      <formula>$Z$4</formula>
    </cfRule>
  </conditionalFormatting>
  <conditionalFormatting sqref="AA4:AA29">
    <cfRule type="cellIs" dxfId="31" priority="6" operator="equal">
      <formula>$AA$4</formula>
    </cfRule>
  </conditionalFormatting>
  <conditionalFormatting sqref="AB4:AB29">
    <cfRule type="cellIs" dxfId="30" priority="5" operator="equal">
      <formula>$AB$4</formula>
    </cfRule>
  </conditionalFormatting>
  <conditionalFormatting sqref="AT7:AT28">
    <cfRule type="cellIs" dxfId="29" priority="2" operator="lessThan">
      <formula>0</formula>
    </cfRule>
    <cfRule type="cellIs" dxfId="28" priority="3" operator="lessThan">
      <formula>0</formula>
    </cfRule>
    <cfRule type="cellIs" dxfId="27" priority="4" operator="lessThan">
      <formula>0</formula>
    </cfRule>
  </conditionalFormatting>
  <conditionalFormatting sqref="D5:AA5">
    <cfRule type="cellIs" dxfId="2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19" activePane="bottomRight" state="frozen"/>
      <selection pane="topRight" activeCell="Z1" sqref="Z1"/>
      <selection pane="bottomLeft" activeCell="A7" sqref="A7"/>
      <selection pane="bottomRight" sqref="A1:AT2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7.75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75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19"/>
      <c r="D4" s="119">
        <v>597673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8">
        <v>2390</v>
      </c>
      <c r="L4" s="118">
        <v>0</v>
      </c>
      <c r="M4" s="175">
        <v>2350</v>
      </c>
      <c r="N4" s="175"/>
      <c r="O4" s="118">
        <v>1040</v>
      </c>
      <c r="P4" s="118">
        <v>5130</v>
      </c>
      <c r="Q4" s="4">
        <v>0</v>
      </c>
      <c r="R4" s="4">
        <v>0</v>
      </c>
      <c r="S4" s="4">
        <v>2250</v>
      </c>
      <c r="T4" s="4"/>
      <c r="U4" s="4"/>
      <c r="V4" s="4"/>
      <c r="W4" s="4"/>
      <c r="X4" s="4"/>
      <c r="Y4" s="4"/>
      <c r="Z4" s="4">
        <v>703</v>
      </c>
      <c r="AA4" s="4">
        <v>208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19"/>
      <c r="D5" s="119">
        <v>519480</v>
      </c>
      <c r="E5" s="119"/>
      <c r="F5" s="119"/>
      <c r="G5" s="119"/>
      <c r="H5" s="119"/>
      <c r="I5" s="119"/>
      <c r="J5" s="119"/>
      <c r="K5" s="7"/>
      <c r="L5" s="7"/>
      <c r="M5" s="7"/>
      <c r="N5" s="7"/>
      <c r="O5" s="7"/>
      <c r="P5" s="7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2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2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2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20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2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2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2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4 D6:D26 D28:D29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P32" sqref="AP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/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/>
      <c r="E4" s="4"/>
      <c r="F4" s="4"/>
      <c r="G4" s="4"/>
      <c r="H4" s="4"/>
      <c r="I4" s="4"/>
      <c r="J4" s="4"/>
      <c r="K4" s="126"/>
      <c r="L4" s="126"/>
      <c r="M4" s="175"/>
      <c r="N4" s="175"/>
      <c r="O4" s="126"/>
      <c r="P4" s="12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45498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920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160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360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102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0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8</v>
      </c>
      <c r="AB7" s="38"/>
      <c r="AC7" s="39">
        <f>D7*1+E7*999+F7*499+G7*75+H7*50+I7*30+K7*20+L7*19+M7*10+P7*9+N7*10+J7*29+S7*191+V7*4744+W7*110+X7*450+Y7*110+Z7*191+AA7*182+AB7*182+U7*30+T7*350+R7*4+Q7*5+O7*9</f>
        <v>90036</v>
      </c>
      <c r="AD7" s="38">
        <f t="shared" ref="AD7:AD27" si="0">D7*1</f>
        <v>45498</v>
      </c>
      <c r="AE7" s="40">
        <f t="shared" ref="AE7:AE27" si="1">D7*2.75%</f>
        <v>1251.1949999999999</v>
      </c>
      <c r="AF7" s="40">
        <f t="shared" ref="AF7:AF27" si="2">AD7*0.95%</f>
        <v>432.23099999999999</v>
      </c>
      <c r="AG7" s="40">
        <f>SUM(E7*999+F7*499+G7*75+H7*50+I7*30+K7*20+L7*19+M7*10+P7*9+N7*10+J7*29+R7*4+Q7*5+O7*9)*2.8%</f>
        <v>660.8</v>
      </c>
      <c r="AH7" s="40">
        <f t="shared" ref="AH7:AH27" si="3">SUM(E7*999+F7*499+G7*75+H7*50+I7*30+J7*29+K7*20+L7*19+M7*10+N7*10+O7*9+P7*9+Q7*5+R7*4)*0.95%</f>
        <v>224.2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1291.895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417</v>
      </c>
      <c r="AR7" s="45">
        <f>AC7-AE7-AG7-AJ7-AK7-AL7-AM7-AN7-AP7-AQ7</f>
        <v>87707.00499999999</v>
      </c>
      <c r="AS7" s="46">
        <f t="shared" ref="AS7:AS19" si="4">AF7+AH7+AI7</f>
        <v>656.43100000000004</v>
      </c>
      <c r="AT7" s="47">
        <f t="shared" ref="AT7:AT19" si="5">AS7-AQ7-AN7</f>
        <v>239.43100000000004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24336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280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250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30678</v>
      </c>
      <c r="AD8" s="35">
        <f t="shared" si="0"/>
        <v>24336</v>
      </c>
      <c r="AE8" s="52">
        <f t="shared" si="1"/>
        <v>669.24</v>
      </c>
      <c r="AF8" s="52">
        <f t="shared" si="2"/>
        <v>231.19200000000001</v>
      </c>
      <c r="AG8" s="40">
        <f t="shared" ref="AG8:AG27" si="7">SUM(E8*999+F8*499+G8*75+H8*50+I8*30+K8*20+L8*19+M8*10+P8*9+N8*10+J8*29+R8*4+Q8*5+O8*9)*2.75%</f>
        <v>138.875</v>
      </c>
      <c r="AH8" s="52">
        <f t="shared" si="3"/>
        <v>47.975000000000001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683.81500000000005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328</v>
      </c>
      <c r="AR8" s="45">
        <f>AC8-AE8-AG8-AJ8-AK8-AL8-AM8-AN8-AP8-AQ8</f>
        <v>29541.884999999998</v>
      </c>
      <c r="AS8" s="54">
        <f t="shared" si="4"/>
        <v>279.16700000000003</v>
      </c>
      <c r="AT8" s="55">
        <f t="shared" si="5"/>
        <v>-48.83299999999997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63521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110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370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950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6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5</v>
      </c>
      <c r="AB9" s="35"/>
      <c r="AC9" s="39">
        <f t="shared" si="6"/>
        <v>80027</v>
      </c>
      <c r="AD9" s="35">
        <f t="shared" si="0"/>
        <v>63521</v>
      </c>
      <c r="AE9" s="52">
        <f t="shared" si="1"/>
        <v>1746.8275000000001</v>
      </c>
      <c r="AF9" s="52">
        <f t="shared" si="2"/>
        <v>603.44949999999994</v>
      </c>
      <c r="AG9" s="40">
        <f t="shared" si="7"/>
        <v>397.375</v>
      </c>
      <c r="AH9" s="52">
        <f t="shared" si="3"/>
        <v>137.27500000000001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1786.1524999999999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652</v>
      </c>
      <c r="AR9" s="45">
        <f t="shared" ref="AR9:AR27" si="10">AC9-AE9-AG9-AJ9-AK9-AL9-AM9-AN9-AP9-AQ9</f>
        <v>77230.797500000001</v>
      </c>
      <c r="AS9" s="54">
        <f t="shared" si="4"/>
        <v>740.72449999999992</v>
      </c>
      <c r="AT9" s="55">
        <f t="shared" si="5"/>
        <v>88.724499999999921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20267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50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37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1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28939</v>
      </c>
      <c r="AD10" s="35">
        <f>D10*1</f>
        <v>20267</v>
      </c>
      <c r="AE10" s="52">
        <f>D10*2.75%</f>
        <v>557.34249999999997</v>
      </c>
      <c r="AF10" s="52">
        <f>AD10*0.95%</f>
        <v>192.53649999999999</v>
      </c>
      <c r="AG10" s="40">
        <f t="shared" si="7"/>
        <v>28.875</v>
      </c>
      <c r="AH10" s="52">
        <f t="shared" si="3"/>
        <v>9.9749999999999996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559.8175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157</v>
      </c>
      <c r="AR10" s="45">
        <f t="shared" si="10"/>
        <v>28195.782500000001</v>
      </c>
      <c r="AS10" s="54">
        <f>AF10+AH10+AI10</f>
        <v>202.51149999999998</v>
      </c>
      <c r="AT10" s="55">
        <f>AS10-AQ10-AN10</f>
        <v>45.511499999999984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23346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100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300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41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34877</v>
      </c>
      <c r="AD11" s="35">
        <f t="shared" si="0"/>
        <v>23346</v>
      </c>
      <c r="AE11" s="52">
        <f t="shared" si="1"/>
        <v>642.01499999999999</v>
      </c>
      <c r="AF11" s="52">
        <f t="shared" si="2"/>
        <v>221.78700000000001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653.01499999999999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210</v>
      </c>
      <c r="AR11" s="45">
        <f t="shared" si="10"/>
        <v>33923.235000000001</v>
      </c>
      <c r="AS11" s="54">
        <f t="shared" si="4"/>
        <v>256.93700000000001</v>
      </c>
      <c r="AT11" s="55">
        <f t="shared" si="5"/>
        <v>46.937000000000012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32492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15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39927</v>
      </c>
      <c r="AD12" s="35">
        <f>D12*1</f>
        <v>32492</v>
      </c>
      <c r="AE12" s="52">
        <f>D12*2.75%</f>
        <v>893.53</v>
      </c>
      <c r="AF12" s="52">
        <f>AD12*0.95%</f>
        <v>308.67399999999998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900.68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226</v>
      </c>
      <c r="AR12" s="45">
        <f t="shared" si="10"/>
        <v>38731.845000000001</v>
      </c>
      <c r="AS12" s="54">
        <f>AF12+AH12+AI12</f>
        <v>334.79899999999998</v>
      </c>
      <c r="AT12" s="55">
        <f>AS12-AQ12-AN12</f>
        <v>108.79899999999998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19538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110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22818</v>
      </c>
      <c r="AD13" s="35">
        <f t="shared" si="0"/>
        <v>19538</v>
      </c>
      <c r="AE13" s="52">
        <f t="shared" si="1"/>
        <v>537.29499999999996</v>
      </c>
      <c r="AF13" s="52">
        <f t="shared" si="2"/>
        <v>185.61099999999999</v>
      </c>
      <c r="AG13" s="40">
        <f t="shared" si="7"/>
        <v>37.674999999999997</v>
      </c>
      <c r="AH13" s="52">
        <f t="shared" si="3"/>
        <v>13.014999999999999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541.41999999999996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182</v>
      </c>
      <c r="AR13" s="45">
        <f t="shared" si="10"/>
        <v>22061.030000000002</v>
      </c>
      <c r="AS13" s="54">
        <f t="shared" si="4"/>
        <v>198.62599999999998</v>
      </c>
      <c r="AT13" s="55">
        <f>AS13-AQ13-AN13</f>
        <v>16.625999999999976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39365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100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500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35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55060</v>
      </c>
      <c r="AD14" s="35">
        <f t="shared" si="0"/>
        <v>39365</v>
      </c>
      <c r="AE14" s="52">
        <f t="shared" si="1"/>
        <v>1082.5374999999999</v>
      </c>
      <c r="AF14" s="52">
        <f t="shared" si="2"/>
        <v>373.96749999999997</v>
      </c>
      <c r="AG14" s="40">
        <f t="shared" si="7"/>
        <v>222.75</v>
      </c>
      <c r="AH14" s="52">
        <f t="shared" si="3"/>
        <v>76.95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1102.6125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442</v>
      </c>
      <c r="AR14" s="45">
        <f>AC14-AE14-AG14-AJ14-AK14-AL14-AM14-AN14-AP14-AQ14</f>
        <v>53312.712500000001</v>
      </c>
      <c r="AS14" s="54">
        <f t="shared" si="4"/>
        <v>450.91749999999996</v>
      </c>
      <c r="AT14" s="61">
        <f t="shared" si="5"/>
        <v>8.9174999999999613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80262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70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150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99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104113</v>
      </c>
      <c r="AD15" s="35">
        <f t="shared" si="0"/>
        <v>80262</v>
      </c>
      <c r="AE15" s="52">
        <f t="shared" si="1"/>
        <v>2207.2049999999999</v>
      </c>
      <c r="AF15" s="52">
        <f t="shared" si="2"/>
        <v>762.48900000000003</v>
      </c>
      <c r="AG15" s="40">
        <f t="shared" si="7"/>
        <v>100.375</v>
      </c>
      <c r="AH15" s="52">
        <f t="shared" si="3"/>
        <v>34.674999999999997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2215.73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685</v>
      </c>
      <c r="AR15" s="45">
        <f t="shared" si="10"/>
        <v>101120.42</v>
      </c>
      <c r="AS15" s="54">
        <f>AF15+AH15+AI15</f>
        <v>797.16399999999999</v>
      </c>
      <c r="AT15" s="55">
        <f>AS15-AQ15-AN15</f>
        <v>112.16399999999999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61872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130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50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600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17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0</v>
      </c>
      <c r="AB16" s="35"/>
      <c r="AC16" s="39">
        <f t="shared" si="6"/>
        <v>72269</v>
      </c>
      <c r="AD16" s="35">
        <f t="shared" si="0"/>
        <v>61872</v>
      </c>
      <c r="AE16" s="52">
        <f t="shared" si="1"/>
        <v>1701.48</v>
      </c>
      <c r="AF16" s="52">
        <f t="shared" si="2"/>
        <v>587.78399999999999</v>
      </c>
      <c r="AG16" s="40">
        <f t="shared" si="7"/>
        <v>196.625</v>
      </c>
      <c r="AH16" s="52">
        <f t="shared" si="3"/>
        <v>67.924999999999997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1722.93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1046</v>
      </c>
      <c r="AR16" s="45">
        <f>AC16-AE16-AG16-AJ16-AK16-AL16-AM16-AN16-AP16-AQ16</f>
        <v>69324.895000000004</v>
      </c>
      <c r="AS16" s="54">
        <f t="shared" si="4"/>
        <v>655.70899999999995</v>
      </c>
      <c r="AT16" s="55">
        <f t="shared" si="5"/>
        <v>-390.29100000000005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25518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150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37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3</v>
      </c>
      <c r="AB17" s="35"/>
      <c r="AC17" s="39">
        <f t="shared" si="6"/>
        <v>35581</v>
      </c>
      <c r="AD17" s="35">
        <f>D17*1</f>
        <v>25518</v>
      </c>
      <c r="AE17" s="52">
        <f>D17*2.75%</f>
        <v>701.745</v>
      </c>
      <c r="AF17" s="52">
        <f>AD17*0.95%</f>
        <v>242.42099999999999</v>
      </c>
      <c r="AG17" s="40">
        <f t="shared" si="7"/>
        <v>67.375</v>
      </c>
      <c r="AH17" s="52">
        <f t="shared" si="3"/>
        <v>23.274999999999999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708.07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265</v>
      </c>
      <c r="AR17" s="45">
        <f>AC17-AE17-AG17-AJ17-AK17-AL17-AM17-AN17-AP17-AQ17</f>
        <v>34546.879999999997</v>
      </c>
      <c r="AS17" s="54">
        <f>AF17+AH17+AI17</f>
        <v>265.69599999999997</v>
      </c>
      <c r="AT17" s="55">
        <f>AS17-AQ17-AN17</f>
        <v>0.69599999999996953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37788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50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170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100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5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42523</v>
      </c>
      <c r="AD18" s="35">
        <f>D18*1</f>
        <v>37788</v>
      </c>
      <c r="AE18" s="52">
        <f>D18*2.75%</f>
        <v>1039.17</v>
      </c>
      <c r="AF18" s="52">
        <f>AD18*0.95%</f>
        <v>358.98599999999999</v>
      </c>
      <c r="AG18" s="40">
        <f t="shared" si="7"/>
        <v>103.95</v>
      </c>
      <c r="AH18" s="52">
        <f t="shared" si="3"/>
        <v>35.909999999999997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1048.52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1147</v>
      </c>
      <c r="AR18" s="45">
        <f t="shared" si="10"/>
        <v>40232.880000000005</v>
      </c>
      <c r="AS18" s="54">
        <f>AF18+AH18+AI18</f>
        <v>394.89599999999996</v>
      </c>
      <c r="AT18" s="55">
        <f>AS18-AQ18-AN18</f>
        <v>-752.10400000000004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43916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360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319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110441</v>
      </c>
      <c r="AD19" s="35">
        <f t="shared" si="0"/>
        <v>43916</v>
      </c>
      <c r="AE19" s="52">
        <f t="shared" si="1"/>
        <v>1207.69</v>
      </c>
      <c r="AF19" s="52">
        <f t="shared" si="2"/>
        <v>417.202</v>
      </c>
      <c r="AG19" s="40">
        <f t="shared" si="7"/>
        <v>113.85</v>
      </c>
      <c r="AH19" s="52">
        <f t="shared" si="3"/>
        <v>39.33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1219.5150000000001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1082</v>
      </c>
      <c r="AR19" s="65">
        <f>AC19-AE19-AG19-AJ19-AK19-AL19-AM19-AN19-AP19-AQ19</f>
        <v>108037.45999999999</v>
      </c>
      <c r="AS19" s="54">
        <f t="shared" si="4"/>
        <v>456.53199999999998</v>
      </c>
      <c r="AT19" s="66">
        <f t="shared" si="5"/>
        <v>-625.46800000000007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20452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21735</v>
      </c>
      <c r="AD20" s="35">
        <f t="shared" si="0"/>
        <v>20452</v>
      </c>
      <c r="AE20" s="52">
        <f t="shared" si="1"/>
        <v>562.42999999999995</v>
      </c>
      <c r="AF20" s="52">
        <f t="shared" si="2"/>
        <v>194.29399999999998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562.42999999999995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177</v>
      </c>
      <c r="AR20" s="65">
        <f>AC20-AE20-AG20-AJ20-AK20-AL20-AM20-AN20-AP20-AQ20</f>
        <v>20995.57</v>
      </c>
      <c r="AS20" s="54">
        <f>AF20+AH20+AI20</f>
        <v>194.29399999999998</v>
      </c>
      <c r="AT20" s="66">
        <f>AS20-AQ20-AN20</f>
        <v>17.293999999999983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23301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70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70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70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40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0</v>
      </c>
      <c r="AB21" s="35"/>
      <c r="AC21" s="39">
        <f t="shared" si="6"/>
        <v>34053</v>
      </c>
      <c r="AD21" s="35">
        <f t="shared" si="0"/>
        <v>23301</v>
      </c>
      <c r="AE21" s="52">
        <f t="shared" si="1"/>
        <v>640.77750000000003</v>
      </c>
      <c r="AF21" s="52">
        <f t="shared" si="2"/>
        <v>221.3595</v>
      </c>
      <c r="AG21" s="40">
        <f t="shared" si="7"/>
        <v>75.075000000000003</v>
      </c>
      <c r="AH21" s="52">
        <f t="shared" si="3"/>
        <v>25.934999999999999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646.55250000000001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230</v>
      </c>
      <c r="AR21" s="68">
        <f t="shared" si="10"/>
        <v>33107.147500000006</v>
      </c>
      <c r="AS21" s="54">
        <f t="shared" ref="AS21:AS27" si="11">AF21+AH21+AI21</f>
        <v>247.2945</v>
      </c>
      <c r="AT21" s="66">
        <f t="shared" ref="AT21:AT27" si="12">AS21-AQ21-AN21</f>
        <v>17.294499999999999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43117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100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250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144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75062</v>
      </c>
      <c r="AD22" s="35">
        <f t="shared" si="0"/>
        <v>43117</v>
      </c>
      <c r="AE22" s="52">
        <f t="shared" si="1"/>
        <v>1185.7175</v>
      </c>
      <c r="AF22" s="52">
        <f t="shared" si="2"/>
        <v>409.61149999999998</v>
      </c>
      <c r="AG22" s="40">
        <f t="shared" si="7"/>
        <v>116.875</v>
      </c>
      <c r="AH22" s="52">
        <f t="shared" si="3"/>
        <v>40.375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1195.3425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454</v>
      </c>
      <c r="AR22" s="68">
        <f>AC22-AE22-AG22-AJ22-AK22-AL22-AM22-AN22-AP22-AQ22</f>
        <v>73305.407500000001</v>
      </c>
      <c r="AS22" s="54">
        <f>AF22+AH22+AI22</f>
        <v>449.98649999999998</v>
      </c>
      <c r="AT22" s="66">
        <f>AS22-AQ22-AN22</f>
        <v>-4.0135000000000218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26169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35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33764</v>
      </c>
      <c r="AD23" s="35">
        <f t="shared" si="0"/>
        <v>26169</v>
      </c>
      <c r="AE23" s="52">
        <f t="shared" si="1"/>
        <v>719.64750000000004</v>
      </c>
      <c r="AF23" s="52">
        <f t="shared" si="2"/>
        <v>248.60550000000001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719.64750000000004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250</v>
      </c>
      <c r="AR23" s="68">
        <f>AC23-AE23-AG23-AJ23-AK23-AL23-AM23-AN23-AP23-AQ23</f>
        <v>32794.352500000001</v>
      </c>
      <c r="AS23" s="54">
        <f t="shared" si="11"/>
        <v>248.60550000000001</v>
      </c>
      <c r="AT23" s="66">
        <f t="shared" si="12"/>
        <v>-1.3944999999999936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76008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170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860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930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25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4</v>
      </c>
      <c r="AB24" s="35"/>
      <c r="AC24" s="39">
        <f t="shared" si="6"/>
        <v>101881</v>
      </c>
      <c r="AD24" s="35">
        <f t="shared" si="0"/>
        <v>76008</v>
      </c>
      <c r="AE24" s="52">
        <f t="shared" si="1"/>
        <v>2090.2199999999998</v>
      </c>
      <c r="AF24" s="52">
        <f t="shared" si="2"/>
        <v>722.07600000000002</v>
      </c>
      <c r="AG24" s="40">
        <f t="shared" si="7"/>
        <v>560.17499999999995</v>
      </c>
      <c r="AH24" s="52">
        <f t="shared" si="3"/>
        <v>193.51499999999999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2144.12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585</v>
      </c>
      <c r="AR24" s="68">
        <f t="shared" si="10"/>
        <v>98645.604999999996</v>
      </c>
      <c r="AS24" s="54">
        <f t="shared" si="11"/>
        <v>915.59100000000001</v>
      </c>
      <c r="AT24" s="66">
        <f t="shared" si="12"/>
        <v>330.59100000000001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27458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0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27458</v>
      </c>
      <c r="AD25" s="35">
        <f t="shared" si="0"/>
        <v>27458</v>
      </c>
      <c r="AE25" s="52">
        <f t="shared" si="1"/>
        <v>755.09500000000003</v>
      </c>
      <c r="AF25" s="52">
        <f t="shared" si="2"/>
        <v>260.851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755.09500000000003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241</v>
      </c>
      <c r="AR25" s="68">
        <f t="shared" si="10"/>
        <v>26461.904999999999</v>
      </c>
      <c r="AS25" s="54">
        <f t="shared" si="11"/>
        <v>260.851</v>
      </c>
      <c r="AT25" s="66">
        <f t="shared" si="12"/>
        <v>19.850999999999999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26015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60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47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0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0</v>
      </c>
      <c r="AB26" s="35"/>
      <c r="AC26" s="39">
        <f t="shared" si="6"/>
        <v>35532</v>
      </c>
      <c r="AD26" s="35">
        <f t="shared" si="0"/>
        <v>26015</v>
      </c>
      <c r="AE26" s="52">
        <f t="shared" si="1"/>
        <v>715.41250000000002</v>
      </c>
      <c r="AF26" s="52">
        <f t="shared" si="2"/>
        <v>247.14249999999998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717.0625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238</v>
      </c>
      <c r="AR26" s="68">
        <f t="shared" si="10"/>
        <v>34563.737500000003</v>
      </c>
      <c r="AS26" s="54">
        <f t="shared" si="11"/>
        <v>252.27249999999998</v>
      </c>
      <c r="AT26" s="66">
        <f t="shared" si="12"/>
        <v>14.27249999999998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32">
        <v>21</v>
      </c>
      <c r="B27" s="58">
        <v>1908446154</v>
      </c>
      <c r="C27" s="58" t="s">
        <v>69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36100</v>
      </c>
      <c r="E27" s="133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33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33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33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33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33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33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33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33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33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33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33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0</v>
      </c>
      <c r="Q27" s="133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33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33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5</v>
      </c>
      <c r="T27" s="133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33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33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33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33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33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33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33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4">
        <f t="shared" si="6"/>
        <v>38201</v>
      </c>
      <c r="AD27" s="58">
        <f t="shared" si="0"/>
        <v>36100</v>
      </c>
      <c r="AE27" s="135">
        <f t="shared" si="1"/>
        <v>992.75</v>
      </c>
      <c r="AF27" s="135">
        <f t="shared" si="2"/>
        <v>342.95</v>
      </c>
      <c r="AG27" s="136">
        <f t="shared" si="7"/>
        <v>0</v>
      </c>
      <c r="AH27" s="135">
        <f t="shared" si="3"/>
        <v>0</v>
      </c>
      <c r="AI27" s="135">
        <f t="shared" si="8"/>
        <v>0</v>
      </c>
      <c r="AJ27" s="137"/>
      <c r="AK27" s="137"/>
      <c r="AL27" s="137"/>
      <c r="AM27" s="137"/>
      <c r="AN27" s="138">
        <v>0</v>
      </c>
      <c r="AO27" s="139">
        <f t="shared" si="9"/>
        <v>992.75</v>
      </c>
      <c r="AP27" s="140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530</v>
      </c>
      <c r="AR27" s="141">
        <f t="shared" si="10"/>
        <v>36678.25</v>
      </c>
      <c r="AS27" s="142">
        <f t="shared" si="11"/>
        <v>342.95</v>
      </c>
      <c r="AT27" s="143">
        <f t="shared" si="12"/>
        <v>-187.05</v>
      </c>
      <c r="AU27" s="144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184" t="s">
        <v>70</v>
      </c>
      <c r="B28" s="184"/>
      <c r="C28" s="184"/>
      <c r="D28" s="145">
        <f t="shared" ref="D28:K28" si="13">SUM(D7:D27)</f>
        <v>796339</v>
      </c>
      <c r="E28" s="145">
        <f t="shared" si="13"/>
        <v>0</v>
      </c>
      <c r="F28" s="145">
        <f t="shared" si="13"/>
        <v>0</v>
      </c>
      <c r="G28" s="145">
        <f t="shared" si="13"/>
        <v>0</v>
      </c>
      <c r="H28" s="145">
        <f t="shared" si="13"/>
        <v>0</v>
      </c>
      <c r="I28" s="145">
        <f t="shared" si="13"/>
        <v>0</v>
      </c>
      <c r="J28" s="145">
        <f t="shared" si="13"/>
        <v>0</v>
      </c>
      <c r="K28" s="145">
        <f t="shared" si="13"/>
        <v>1720</v>
      </c>
      <c r="L28" s="145">
        <f t="shared" ref="L28:AT28" si="14">SUM(L7:L27)</f>
        <v>0</v>
      </c>
      <c r="M28" s="145">
        <f t="shared" si="14"/>
        <v>2550</v>
      </c>
      <c r="N28" s="145">
        <f t="shared" si="14"/>
        <v>0</v>
      </c>
      <c r="O28" s="145">
        <f t="shared" si="14"/>
        <v>130</v>
      </c>
      <c r="P28" s="145">
        <f t="shared" si="14"/>
        <v>5340</v>
      </c>
      <c r="Q28" s="145">
        <f t="shared" si="14"/>
        <v>0</v>
      </c>
      <c r="R28" s="145">
        <f t="shared" si="14"/>
        <v>0</v>
      </c>
      <c r="S28" s="145">
        <f t="shared" si="14"/>
        <v>1021</v>
      </c>
      <c r="T28" s="145">
        <f t="shared" si="14"/>
        <v>0</v>
      </c>
      <c r="U28" s="145">
        <f t="shared" si="14"/>
        <v>0</v>
      </c>
      <c r="V28" s="145">
        <f t="shared" si="14"/>
        <v>0</v>
      </c>
      <c r="W28" s="145">
        <f t="shared" si="14"/>
        <v>0</v>
      </c>
      <c r="X28" s="145">
        <f t="shared" si="14"/>
        <v>0</v>
      </c>
      <c r="Y28" s="145">
        <f t="shared" si="14"/>
        <v>0</v>
      </c>
      <c r="Z28" s="145">
        <f t="shared" si="14"/>
        <v>13</v>
      </c>
      <c r="AA28" s="145">
        <f t="shared" si="14"/>
        <v>66</v>
      </c>
      <c r="AB28" s="145">
        <f t="shared" si="14"/>
        <v>0</v>
      </c>
      <c r="AC28" s="145">
        <f t="shared" si="14"/>
        <v>1114975</v>
      </c>
      <c r="AD28" s="145">
        <f t="shared" si="14"/>
        <v>796339</v>
      </c>
      <c r="AE28" s="145">
        <f t="shared" si="14"/>
        <v>21899.322500000002</v>
      </c>
      <c r="AF28" s="145">
        <f t="shared" si="14"/>
        <v>7565.2204999999985</v>
      </c>
      <c r="AG28" s="145">
        <f t="shared" si="14"/>
        <v>3012.8749999999995</v>
      </c>
      <c r="AH28" s="145">
        <f t="shared" si="14"/>
        <v>1036.7350000000001</v>
      </c>
      <c r="AI28" s="145">
        <f t="shared" si="14"/>
        <v>0</v>
      </c>
      <c r="AJ28" s="145">
        <f t="shared" si="14"/>
        <v>0</v>
      </c>
      <c r="AK28" s="145">
        <f t="shared" si="14"/>
        <v>0</v>
      </c>
      <c r="AL28" s="145">
        <f t="shared" si="14"/>
        <v>0</v>
      </c>
      <c r="AM28" s="145">
        <f t="shared" si="14"/>
        <v>0</v>
      </c>
      <c r="AN28" s="145">
        <f t="shared" si="14"/>
        <v>0</v>
      </c>
      <c r="AO28" s="146">
        <f t="shared" si="14"/>
        <v>22167.172500000001</v>
      </c>
      <c r="AP28" s="145">
        <f t="shared" si="14"/>
        <v>0</v>
      </c>
      <c r="AQ28" s="145">
        <f t="shared" si="14"/>
        <v>9544</v>
      </c>
      <c r="AR28" s="145">
        <f t="shared" si="14"/>
        <v>1080518.8025</v>
      </c>
      <c r="AS28" s="145">
        <f t="shared" si="14"/>
        <v>8601.9555</v>
      </c>
      <c r="AT28" s="145">
        <f t="shared" si="14"/>
        <v>-942.0445000000002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185"/>
      <c r="B29" s="185"/>
      <c r="C29" s="185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89"/>
      <c r="AQ29" s="89"/>
      <c r="AR29" s="89"/>
      <c r="AS29" s="89"/>
      <c r="AT29" s="89"/>
      <c r="AU29" s="103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5" priority="26" stopIfTrue="1" operator="greaterThan">
      <formula>0</formula>
    </cfRule>
  </conditionalFormatting>
  <conditionalFormatting sqref="AQ31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D29:J29 Q29:AB29 Q28:AA28 K4:P29">
    <cfRule type="cellIs" dxfId="22" priority="23" operator="equal">
      <formula>212030016606640</formula>
    </cfRule>
  </conditionalFormatting>
  <conditionalFormatting sqref="D29:J29 L29:AB29 L28:AA28 K4:K29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D29:L29 M4:N29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29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29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8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L28:AA28 K4:K28">
    <cfRule type="cellIs" dxfId="9" priority="10" operator="equal">
      <formula>$K$4</formula>
    </cfRule>
  </conditionalFormatting>
  <conditionalFormatting sqref="D4 E7:AA21 E22:AB22 E23:AA27 D6:D29">
    <cfRule type="cellIs" dxfId="8" priority="9" operator="equal">
      <formula>$D$4</formula>
    </cfRule>
  </conditionalFormatting>
  <conditionalFormatting sqref="S4:S29">
    <cfRule type="cellIs" dxfId="7" priority="8" operator="equal">
      <formula>$S$4</formula>
    </cfRule>
  </conditionalFormatting>
  <conditionalFormatting sqref="Z4:Z29">
    <cfRule type="cellIs" dxfId="6" priority="7" operator="equal">
      <formula>$Z$4</formula>
    </cfRule>
  </conditionalFormatting>
  <conditionalFormatting sqref="AA4:AA29">
    <cfRule type="cellIs" dxfId="5" priority="6" operator="equal">
      <formula>$AA$4</formula>
    </cfRule>
  </conditionalFormatting>
  <conditionalFormatting sqref="AB4:AB29">
    <cfRule type="cellIs" dxfId="4" priority="5" operator="equal">
      <formula>$AB$4</formula>
    </cfRule>
  </conditionalFormatting>
  <conditionalFormatting sqref="AT7:AT2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D5:AA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32" sqref="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7.75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77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3"/>
      <c r="D4" s="123">
        <v>971088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2">
        <v>2350</v>
      </c>
      <c r="L4" s="122">
        <v>0</v>
      </c>
      <c r="M4" s="175">
        <v>2240</v>
      </c>
      <c r="N4" s="175"/>
      <c r="O4" s="122">
        <v>1030</v>
      </c>
      <c r="P4" s="122">
        <v>4260</v>
      </c>
      <c r="Q4" s="4">
        <v>0</v>
      </c>
      <c r="R4" s="4">
        <v>0</v>
      </c>
      <c r="S4" s="4">
        <v>2110</v>
      </c>
      <c r="T4" s="4"/>
      <c r="U4" s="4"/>
      <c r="V4" s="4"/>
      <c r="W4" s="4"/>
      <c r="X4" s="4"/>
      <c r="Y4" s="4"/>
      <c r="Z4" s="4">
        <v>702</v>
      </c>
      <c r="AA4" s="4">
        <v>193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4 D28:D29 D6:D22 D24:D26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O15" sqref="O1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78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4 D28:D29 D6:D22 D24:D26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28" activePane="bottomLeft" state="frozen"/>
      <selection pane="bottomLeft" activeCell="AA34" sqref="AA3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79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147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4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9" t="s">
        <v>30</v>
      </c>
      <c r="AC6" s="154" t="s">
        <v>31</v>
      </c>
      <c r="AD6" s="155" t="s">
        <v>32</v>
      </c>
      <c r="AE6" s="156" t="s">
        <v>33</v>
      </c>
      <c r="AF6" s="157" t="s">
        <v>34</v>
      </c>
      <c r="AG6" s="156" t="s">
        <v>35</v>
      </c>
      <c r="AH6" s="157" t="s">
        <v>36</v>
      </c>
      <c r="AI6" s="157" t="s">
        <v>37</v>
      </c>
      <c r="AJ6" s="158" t="s">
        <v>38</v>
      </c>
      <c r="AK6" s="159" t="s">
        <v>39</v>
      </c>
      <c r="AL6" s="159" t="s">
        <v>40</v>
      </c>
      <c r="AM6" s="159" t="s">
        <v>41</v>
      </c>
      <c r="AN6" s="158" t="s">
        <v>42</v>
      </c>
      <c r="AO6" s="158" t="s">
        <v>43</v>
      </c>
      <c r="AP6" s="160" t="s">
        <v>44</v>
      </c>
      <c r="AQ6" s="161" t="s">
        <v>45</v>
      </c>
      <c r="AR6" s="154" t="s">
        <v>46</v>
      </c>
      <c r="AS6" s="162" t="s">
        <v>47</v>
      </c>
      <c r="AT6" s="163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50"/>
      <c r="AC7" s="164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5">
        <f>SUM(D7:P7)*2.75%</f>
        <v>275.08249999999998</v>
      </c>
      <c r="AP7" s="53"/>
      <c r="AQ7" s="53">
        <v>82</v>
      </c>
      <c r="AR7" s="166">
        <f>AC7-AE7-AG7-AJ7-AK7-AL7-AM7-AN7-AP7-AQ7</f>
        <v>14975.9175</v>
      </c>
      <c r="AS7" s="165">
        <f t="shared" ref="AS7:AS19" si="4">AF7+AH7+AI7</f>
        <v>95.028499999999994</v>
      </c>
      <c r="AT7" s="167">
        <f t="shared" ref="AT7:AT19" si="5">AS7-AQ7-AN7</f>
        <v>13.028499999999994</v>
      </c>
      <c r="AU7" s="103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51"/>
      <c r="AC8" s="164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5">
        <f t="shared" ref="AO8:AO27" si="9">SUM(D8:P8)*2.75%</f>
        <v>216.17750000000001</v>
      </c>
      <c r="AP8" s="53"/>
      <c r="AQ8" s="53">
        <v>75</v>
      </c>
      <c r="AR8" s="166">
        <f>AC8-AE8-AG8-AJ8-AK8-AL8-AM8-AN8-AP8-AQ8</f>
        <v>7569.8225000000002</v>
      </c>
      <c r="AS8" s="165">
        <f t="shared" si="4"/>
        <v>74.679500000000004</v>
      </c>
      <c r="AT8" s="167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51"/>
      <c r="AC9" s="164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5">
        <f t="shared" si="9"/>
        <v>197.12</v>
      </c>
      <c r="AP9" s="53"/>
      <c r="AQ9" s="53">
        <v>78</v>
      </c>
      <c r="AR9" s="166">
        <f t="shared" ref="AR9:AR27" si="10">AC9-AE9-AG9-AJ9-AK9-AL9-AM9-AN9-AP9-AQ9</f>
        <v>9579.7049999999999</v>
      </c>
      <c r="AS9" s="165">
        <f t="shared" si="4"/>
        <v>90.61099999999999</v>
      </c>
      <c r="AT9" s="167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51"/>
      <c r="AC10" s="164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5">
        <f t="shared" si="9"/>
        <v>119.5975</v>
      </c>
      <c r="AP10" s="53"/>
      <c r="AQ10" s="53">
        <v>35</v>
      </c>
      <c r="AR10" s="166">
        <f t="shared" si="10"/>
        <v>5000.8024999999998</v>
      </c>
      <c r="AS10" s="165">
        <f>AF10+AH10+AI10</f>
        <v>43.595499999999994</v>
      </c>
      <c r="AT10" s="167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51"/>
      <c r="AC11" s="164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5">
        <f t="shared" si="9"/>
        <v>107.47</v>
      </c>
      <c r="AP11" s="53"/>
      <c r="AQ11" s="53">
        <v>30</v>
      </c>
      <c r="AR11" s="166">
        <f t="shared" si="10"/>
        <v>3770.53</v>
      </c>
      <c r="AS11" s="165">
        <f t="shared" si="4"/>
        <v>37.125999999999998</v>
      </c>
      <c r="AT11" s="167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51"/>
      <c r="AC12" s="164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5">
        <f t="shared" si="9"/>
        <v>204.71</v>
      </c>
      <c r="AP12" s="53"/>
      <c r="AQ12" s="53">
        <v>39</v>
      </c>
      <c r="AR12" s="166">
        <f t="shared" si="10"/>
        <v>7200.29</v>
      </c>
      <c r="AS12" s="165">
        <f>AF12+AH12+AI12</f>
        <v>70.718000000000004</v>
      </c>
      <c r="AT12" s="167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51"/>
      <c r="AC13" s="164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5">
        <f t="shared" si="9"/>
        <v>139.50749999999999</v>
      </c>
      <c r="AP13" s="53"/>
      <c r="AQ13" s="53">
        <v>47</v>
      </c>
      <c r="AR13" s="166">
        <f t="shared" si="10"/>
        <v>5275.4925000000003</v>
      </c>
      <c r="AS13" s="165">
        <f t="shared" si="4"/>
        <v>51.993499999999997</v>
      </c>
      <c r="AT13" s="167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51"/>
      <c r="AC14" s="164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5">
        <f>SUM(D14:P14)*2.75%</f>
        <v>207.6525</v>
      </c>
      <c r="AP14" s="53"/>
      <c r="AQ14" s="53">
        <v>76</v>
      </c>
      <c r="AR14" s="166">
        <f>AC14-AE14-AG14-AJ14-AK14-AL14-AM14-AN14-AP14-AQ14</f>
        <v>10620.272499999999</v>
      </c>
      <c r="AS14" s="165">
        <f t="shared" si="4"/>
        <v>86.269499999999994</v>
      </c>
      <c r="AT14" s="168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51"/>
      <c r="AC15" s="164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5">
        <f t="shared" si="9"/>
        <v>448.55250000000001</v>
      </c>
      <c r="AP15" s="53"/>
      <c r="AQ15" s="53">
        <v>140</v>
      </c>
      <c r="AR15" s="166">
        <f t="shared" si="10"/>
        <v>22018.047500000001</v>
      </c>
      <c r="AS15" s="165">
        <f>AF15+AH15+AI15</f>
        <v>171.67449999999999</v>
      </c>
      <c r="AT15" s="167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51"/>
      <c r="AC16" s="164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5">
        <f t="shared" si="9"/>
        <v>200.64000000000001</v>
      </c>
      <c r="AP16" s="53"/>
      <c r="AQ16" s="53">
        <v>55</v>
      </c>
      <c r="AR16" s="166">
        <f>AC16-AE16-AG16-AJ16-AK16-AL16-AM16-AN16-AP16-AQ16</f>
        <v>7040.36</v>
      </c>
      <c r="AS16" s="165">
        <f t="shared" si="4"/>
        <v>69.311999999999998</v>
      </c>
      <c r="AT16" s="167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51"/>
      <c r="AC17" s="164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5">
        <f t="shared" si="9"/>
        <v>224.73</v>
      </c>
      <c r="AP17" s="53"/>
      <c r="AQ17" s="53">
        <v>66</v>
      </c>
      <c r="AR17" s="166">
        <f>AC17-AE17-AG17-AJ17-AK17-AL17-AM17-AN17-AP17-AQ17</f>
        <v>11135.27</v>
      </c>
      <c r="AS17" s="165">
        <f>AF17+AH17+AI17</f>
        <v>81.433999999999997</v>
      </c>
      <c r="AT17" s="167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51"/>
      <c r="AC18" s="164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5">
        <f t="shared" si="9"/>
        <v>231.77</v>
      </c>
      <c r="AP18" s="53"/>
      <c r="AQ18" s="53">
        <v>100</v>
      </c>
      <c r="AR18" s="166">
        <f t="shared" si="10"/>
        <v>9495.8549999999996</v>
      </c>
      <c r="AS18" s="165">
        <f>AF18+AH18+AI18</f>
        <v>88.141000000000005</v>
      </c>
      <c r="AT18" s="167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51"/>
      <c r="AC19" s="164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5">
        <f t="shared" si="9"/>
        <v>296.33999999999997</v>
      </c>
      <c r="AP19" s="53"/>
      <c r="AQ19" s="53">
        <v>167</v>
      </c>
      <c r="AR19" s="169">
        <f>AC19-AE19-AG19-AJ19-AK19-AL19-AM19-AN19-AP19-AQ19</f>
        <v>12675.834999999999</v>
      </c>
      <c r="AS19" s="165">
        <f t="shared" si="4"/>
        <v>125.45699999999999</v>
      </c>
      <c r="AT19" s="165">
        <f t="shared" si="5"/>
        <v>-41.543000000000006</v>
      </c>
      <c r="AU19" s="6"/>
      <c r="AV19" s="1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51"/>
      <c r="AC20" s="164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5">
        <f t="shared" si="9"/>
        <v>28.27</v>
      </c>
      <c r="AP20" s="53"/>
      <c r="AQ20" s="53"/>
      <c r="AR20" s="169">
        <f>AC20-AE20-AG20-AJ20-AK20-AL20-AM20-AN20-AP20-AQ20</f>
        <v>2282.73</v>
      </c>
      <c r="AS20" s="165">
        <f>AF20+AH20+AI20</f>
        <v>9.766</v>
      </c>
      <c r="AT20" s="165">
        <f>AS20-AQ20-AN20</f>
        <v>9.766</v>
      </c>
      <c r="AU20" s="6"/>
      <c r="AV20" s="1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51"/>
      <c r="AC21" s="164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5">
        <f t="shared" si="9"/>
        <v>148.80250000000001</v>
      </c>
      <c r="AP21" s="53"/>
      <c r="AQ21" s="53">
        <v>51</v>
      </c>
      <c r="AR21" s="166">
        <f t="shared" si="10"/>
        <v>5736.3474999999999</v>
      </c>
      <c r="AS21" s="165">
        <f t="shared" ref="AS21:AS27" si="11">AF21+AH21+AI21</f>
        <v>56.534499999999994</v>
      </c>
      <c r="AT21" s="165">
        <f t="shared" ref="AT21:AT27" si="12">AS21-AQ21-AN21</f>
        <v>5.5344999999999942</v>
      </c>
      <c r="AU21" s="6"/>
      <c r="AV21" s="1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51"/>
      <c r="AC22" s="164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5">
        <f t="shared" si="9"/>
        <v>287.04500000000002</v>
      </c>
      <c r="AP22" s="53"/>
      <c r="AQ22" s="53">
        <v>100</v>
      </c>
      <c r="AR22" s="166">
        <f>AC22-AE22-AG22-AJ22-AK22-AL22-AM22-AN22-AP22-AQ22</f>
        <v>18489.955000000002</v>
      </c>
      <c r="AS22" s="165">
        <f>AF22+AH22+AI22</f>
        <v>118.161</v>
      </c>
      <c r="AT22" s="165">
        <f>AS22-AQ22-AN22</f>
        <v>18.161000000000001</v>
      </c>
      <c r="AU22" s="6"/>
      <c r="AV22" s="1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51"/>
      <c r="AC23" s="164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5">
        <f t="shared" si="9"/>
        <v>171.875</v>
      </c>
      <c r="AP23" s="53"/>
      <c r="AQ23" s="53">
        <v>60</v>
      </c>
      <c r="AR23" s="166">
        <f>AC23-AE23-AG23-AJ23-AK23-AL23-AM23-AN23-AP23-AQ23</f>
        <v>6018.125</v>
      </c>
      <c r="AS23" s="165">
        <f t="shared" si="11"/>
        <v>59.375</v>
      </c>
      <c r="AT23" s="165">
        <f t="shared" si="12"/>
        <v>-0.625</v>
      </c>
      <c r="AU23" s="6"/>
      <c r="AV23" s="1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51"/>
      <c r="AC24" s="164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5">
        <f t="shared" si="9"/>
        <v>299.64</v>
      </c>
      <c r="AP24" s="53"/>
      <c r="AQ24" s="53">
        <v>96</v>
      </c>
      <c r="AR24" s="166">
        <f t="shared" si="10"/>
        <v>10500.36</v>
      </c>
      <c r="AS24" s="165">
        <f t="shared" si="11"/>
        <v>103.512</v>
      </c>
      <c r="AT24" s="165">
        <f t="shared" si="12"/>
        <v>7.5120000000000005</v>
      </c>
      <c r="AU24" s="6"/>
      <c r="AV24" s="1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51"/>
      <c r="AC25" s="164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5">
        <f>SUM(D25:P25)*2.75%</f>
        <v>161.23249999999999</v>
      </c>
      <c r="AP25" s="53"/>
      <c r="AQ25" s="53">
        <v>51</v>
      </c>
      <c r="AR25" s="166">
        <f t="shared" si="10"/>
        <v>5650.7674999999999</v>
      </c>
      <c r="AS25" s="165">
        <f t="shared" si="11"/>
        <v>55.698499999999996</v>
      </c>
      <c r="AT25" s="165">
        <f t="shared" si="12"/>
        <v>4.6984999999999957</v>
      </c>
      <c r="AU25" s="6"/>
      <c r="AV25" s="1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51"/>
      <c r="AC26" s="164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5">
        <f t="shared" si="9"/>
        <v>178.11750000000001</v>
      </c>
      <c r="AP26" s="53"/>
      <c r="AQ26" s="53">
        <v>58</v>
      </c>
      <c r="AR26" s="166">
        <f t="shared" si="10"/>
        <v>6240.8824999999997</v>
      </c>
      <c r="AS26" s="165">
        <f t="shared" si="11"/>
        <v>61.531500000000001</v>
      </c>
      <c r="AT26" s="165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51"/>
      <c r="AC27" s="164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5">
        <f t="shared" si="9"/>
        <v>262.84500000000003</v>
      </c>
      <c r="AP27" s="53"/>
      <c r="AQ27" s="53">
        <v>100</v>
      </c>
      <c r="AR27" s="166">
        <f t="shared" si="10"/>
        <v>9195.1550000000007</v>
      </c>
      <c r="AS27" s="165">
        <f t="shared" si="11"/>
        <v>90.801000000000002</v>
      </c>
      <c r="AT27" s="165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52">
        <f t="shared" si="14"/>
        <v>0</v>
      </c>
      <c r="AC28" s="145">
        <f t="shared" si="14"/>
        <v>196730</v>
      </c>
      <c r="AD28" s="145">
        <f t="shared" si="14"/>
        <v>158881</v>
      </c>
      <c r="AE28" s="145">
        <f t="shared" si="14"/>
        <v>4369.2275</v>
      </c>
      <c r="AF28" s="145">
        <f t="shared" si="14"/>
        <v>1509.3695</v>
      </c>
      <c r="AG28" s="145">
        <f t="shared" si="14"/>
        <v>382.25</v>
      </c>
      <c r="AH28" s="145">
        <f t="shared" si="14"/>
        <v>132.05000000000001</v>
      </c>
      <c r="AI28" s="145">
        <f t="shared" si="14"/>
        <v>0</v>
      </c>
      <c r="AJ28" s="145">
        <f t="shared" si="14"/>
        <v>0</v>
      </c>
      <c r="AK28" s="145">
        <f t="shared" si="14"/>
        <v>0</v>
      </c>
      <c r="AL28" s="145">
        <f t="shared" si="14"/>
        <v>0</v>
      </c>
      <c r="AM28" s="145">
        <f t="shared" si="14"/>
        <v>0</v>
      </c>
      <c r="AN28" s="145">
        <f t="shared" si="14"/>
        <v>0</v>
      </c>
      <c r="AO28" s="146">
        <f t="shared" si="14"/>
        <v>4407.1774999999998</v>
      </c>
      <c r="AP28" s="145">
        <f t="shared" si="14"/>
        <v>0</v>
      </c>
      <c r="AQ28" s="145">
        <f t="shared" si="14"/>
        <v>1506</v>
      </c>
      <c r="AR28" s="145">
        <f t="shared" si="14"/>
        <v>190472.52249999996</v>
      </c>
      <c r="AS28" s="145">
        <f t="shared" si="14"/>
        <v>1641.4195</v>
      </c>
      <c r="AT28" s="145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53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31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70</v>
      </c>
      <c r="L30" s="91"/>
      <c r="M30" s="91">
        <v>260</v>
      </c>
      <c r="N30" s="91"/>
      <c r="O30" s="91">
        <v>60</v>
      </c>
      <c r="P30" s="91">
        <v>290</v>
      </c>
      <c r="Q30" s="90"/>
      <c r="R30" s="90"/>
      <c r="S30" s="89">
        <v>96</v>
      </c>
      <c r="T30" s="89"/>
      <c r="U30" s="89"/>
      <c r="V30" s="89"/>
      <c r="W30" s="89"/>
      <c r="X30" s="89"/>
      <c r="Y30" s="89"/>
      <c r="Z30" s="89">
        <v>44</v>
      </c>
      <c r="AA30" s="89">
        <v>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4 D28:D29 D6:D22 D24:D26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10" sqref="S1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80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/>
      <c r="E4" s="4"/>
      <c r="F4" s="4"/>
      <c r="G4" s="4"/>
      <c r="H4" s="4"/>
      <c r="I4" s="4"/>
      <c r="J4" s="4"/>
      <c r="K4" s="126"/>
      <c r="L4" s="126"/>
      <c r="M4" s="175"/>
      <c r="N4" s="175"/>
      <c r="O4" s="126"/>
      <c r="P4" s="12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0</v>
      </c>
      <c r="L29" s="82">
        <f t="shared" si="15"/>
        <v>0</v>
      </c>
      <c r="M29" s="82">
        <f t="shared" si="15"/>
        <v>0</v>
      </c>
      <c r="N29" s="82">
        <f t="shared" si="15"/>
        <v>0</v>
      </c>
      <c r="O29" s="82">
        <f t="shared" si="15"/>
        <v>0</v>
      </c>
      <c r="P29" s="82">
        <f t="shared" si="15"/>
        <v>0</v>
      </c>
      <c r="Q29" s="82">
        <f t="shared" si="15"/>
        <v>0</v>
      </c>
      <c r="R29" s="82">
        <f t="shared" si="15"/>
        <v>0</v>
      </c>
      <c r="S29" s="82">
        <f t="shared" si="15"/>
        <v>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0</v>
      </c>
      <c r="AA29" s="82">
        <f t="shared" si="15"/>
        <v>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623" priority="26" stopIfTrue="1" operator="greaterThan">
      <formula>0</formula>
    </cfRule>
  </conditionalFormatting>
  <conditionalFormatting sqref="AQ31">
    <cfRule type="cellIs" dxfId="622" priority="24" operator="greaterThan">
      <formula>$AQ$7:$AQ$18&lt;100</formula>
    </cfRule>
    <cfRule type="cellIs" dxfId="621" priority="25" operator="greaterThan">
      <formula>100</formula>
    </cfRule>
  </conditionalFormatting>
  <conditionalFormatting sqref="D29:J29 Q29:AB29 Q28:AA28 K4:P29">
    <cfRule type="cellIs" dxfId="620" priority="23" operator="equal">
      <formula>212030016606640</formula>
    </cfRule>
  </conditionalFormatting>
  <conditionalFormatting sqref="D29:J29 L29:AB29 L28:AA28 K4:K29">
    <cfRule type="cellIs" dxfId="619" priority="21" operator="equal">
      <formula>$K$4</formula>
    </cfRule>
    <cfRule type="cellIs" dxfId="618" priority="22" operator="equal">
      <formula>2120</formula>
    </cfRule>
  </conditionalFormatting>
  <conditionalFormatting sqref="D29:L29 M4:N29">
    <cfRule type="cellIs" dxfId="617" priority="19" operator="equal">
      <formula>$M$4</formula>
    </cfRule>
    <cfRule type="cellIs" dxfId="616" priority="20" operator="equal">
      <formula>300</formula>
    </cfRule>
  </conditionalFormatting>
  <conditionalFormatting sqref="O4:O29">
    <cfRule type="cellIs" dxfId="615" priority="17" operator="equal">
      <formula>$O$4</formula>
    </cfRule>
    <cfRule type="cellIs" dxfId="614" priority="18" operator="equal">
      <formula>1660</formula>
    </cfRule>
  </conditionalFormatting>
  <conditionalFormatting sqref="P4:P29">
    <cfRule type="cellIs" dxfId="613" priority="15" operator="equal">
      <formula>$P$4</formula>
    </cfRule>
    <cfRule type="cellIs" dxfId="612" priority="16" operator="equal">
      <formula>6640</formula>
    </cfRule>
  </conditionalFormatting>
  <conditionalFormatting sqref="AT6:AT28">
    <cfRule type="cellIs" dxfId="611" priority="14" operator="lessThan">
      <formula>0</formula>
    </cfRule>
  </conditionalFormatting>
  <conditionalFormatting sqref="AT7:AT18">
    <cfRule type="cellIs" dxfId="610" priority="11" operator="lessThan">
      <formula>0</formula>
    </cfRule>
    <cfRule type="cellIs" dxfId="609" priority="12" operator="lessThan">
      <formula>0</formula>
    </cfRule>
    <cfRule type="cellIs" dxfId="608" priority="13" operator="lessThan">
      <formula>0</formula>
    </cfRule>
  </conditionalFormatting>
  <conditionalFormatting sqref="L28:AA28 K4:K28">
    <cfRule type="cellIs" dxfId="607" priority="10" operator="equal">
      <formula>$K$4</formula>
    </cfRule>
  </conditionalFormatting>
  <conditionalFormatting sqref="D4 D28:D29 D6:D22 D24:D26">
    <cfRule type="cellIs" dxfId="606" priority="9" operator="equal">
      <formula>$D$4</formula>
    </cfRule>
  </conditionalFormatting>
  <conditionalFormatting sqref="S4:S29">
    <cfRule type="cellIs" dxfId="605" priority="8" operator="equal">
      <formula>$S$4</formula>
    </cfRule>
  </conditionalFormatting>
  <conditionalFormatting sqref="Z4:Z29">
    <cfRule type="cellIs" dxfId="604" priority="7" operator="equal">
      <formula>$Z$4</formula>
    </cfRule>
  </conditionalFormatting>
  <conditionalFormatting sqref="AA4:AA29">
    <cfRule type="cellIs" dxfId="603" priority="6" operator="equal">
      <formula>$AA$4</formula>
    </cfRule>
  </conditionalFormatting>
  <conditionalFormatting sqref="AB4:AB29">
    <cfRule type="cellIs" dxfId="602" priority="5" operator="equal">
      <formula>$AB$4</formula>
    </cfRule>
  </conditionalFormatting>
  <conditionalFormatting sqref="AT7:AT28">
    <cfRule type="cellIs" dxfId="601" priority="2" operator="lessThan">
      <formula>0</formula>
    </cfRule>
    <cfRule type="cellIs" dxfId="600" priority="3" operator="lessThan">
      <formula>0</formula>
    </cfRule>
    <cfRule type="cellIs" dxfId="599" priority="4" operator="lessThan">
      <formula>0</formula>
    </cfRule>
  </conditionalFormatting>
  <conditionalFormatting sqref="D5:AA5">
    <cfRule type="cellIs" dxfId="59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O36" sqref="O3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81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/>
      <c r="E4" s="4"/>
      <c r="F4" s="4"/>
      <c r="G4" s="4"/>
      <c r="H4" s="4"/>
      <c r="I4" s="4"/>
      <c r="J4" s="4"/>
      <c r="K4" s="126"/>
      <c r="L4" s="126"/>
      <c r="M4" s="175"/>
      <c r="N4" s="175"/>
      <c r="O4" s="126"/>
      <c r="P4" s="12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0</v>
      </c>
      <c r="L29" s="82">
        <f t="shared" si="15"/>
        <v>0</v>
      </c>
      <c r="M29" s="82">
        <f t="shared" si="15"/>
        <v>0</v>
      </c>
      <c r="N29" s="82">
        <f t="shared" si="15"/>
        <v>0</v>
      </c>
      <c r="O29" s="82">
        <f t="shared" si="15"/>
        <v>0</v>
      </c>
      <c r="P29" s="82">
        <f t="shared" si="15"/>
        <v>0</v>
      </c>
      <c r="Q29" s="82">
        <f t="shared" si="15"/>
        <v>0</v>
      </c>
      <c r="R29" s="82">
        <f t="shared" si="15"/>
        <v>0</v>
      </c>
      <c r="S29" s="82">
        <f t="shared" si="15"/>
        <v>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0</v>
      </c>
      <c r="AA29" s="82">
        <f t="shared" si="15"/>
        <v>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597" priority="26" stopIfTrue="1" operator="greaterThan">
      <formula>0</formula>
    </cfRule>
  </conditionalFormatting>
  <conditionalFormatting sqref="AQ31">
    <cfRule type="cellIs" dxfId="596" priority="24" operator="greaterThan">
      <formula>$AQ$7:$AQ$18&lt;100</formula>
    </cfRule>
    <cfRule type="cellIs" dxfId="595" priority="25" operator="greaterThan">
      <formula>100</formula>
    </cfRule>
  </conditionalFormatting>
  <conditionalFormatting sqref="D29:J29 Q29:AB29 Q28:AA28 K4:P29">
    <cfRule type="cellIs" dxfId="594" priority="23" operator="equal">
      <formula>212030016606640</formula>
    </cfRule>
  </conditionalFormatting>
  <conditionalFormatting sqref="D29:J29 L29:AB29 L28:AA28 K4:K29">
    <cfRule type="cellIs" dxfId="593" priority="21" operator="equal">
      <formula>$K$4</formula>
    </cfRule>
    <cfRule type="cellIs" dxfId="592" priority="22" operator="equal">
      <formula>2120</formula>
    </cfRule>
  </conditionalFormatting>
  <conditionalFormatting sqref="D29:L29 M4:N29">
    <cfRule type="cellIs" dxfId="591" priority="19" operator="equal">
      <formula>$M$4</formula>
    </cfRule>
    <cfRule type="cellIs" dxfId="590" priority="20" operator="equal">
      <formula>300</formula>
    </cfRule>
  </conditionalFormatting>
  <conditionalFormatting sqref="O4:O29">
    <cfRule type="cellIs" dxfId="589" priority="17" operator="equal">
      <formula>$O$4</formula>
    </cfRule>
    <cfRule type="cellIs" dxfId="588" priority="18" operator="equal">
      <formula>1660</formula>
    </cfRule>
  </conditionalFormatting>
  <conditionalFormatting sqref="P4:P29">
    <cfRule type="cellIs" dxfId="587" priority="15" operator="equal">
      <formula>$P$4</formula>
    </cfRule>
    <cfRule type="cellIs" dxfId="586" priority="16" operator="equal">
      <formula>6640</formula>
    </cfRule>
  </conditionalFormatting>
  <conditionalFormatting sqref="AT6:AT28">
    <cfRule type="cellIs" dxfId="585" priority="14" operator="lessThan">
      <formula>0</formula>
    </cfRule>
  </conditionalFormatting>
  <conditionalFormatting sqref="AT7:AT18">
    <cfRule type="cellIs" dxfId="584" priority="11" operator="lessThan">
      <formula>0</formula>
    </cfRule>
    <cfRule type="cellIs" dxfId="583" priority="12" operator="lessThan">
      <formula>0</formula>
    </cfRule>
    <cfRule type="cellIs" dxfId="582" priority="13" operator="lessThan">
      <formula>0</formula>
    </cfRule>
  </conditionalFormatting>
  <conditionalFormatting sqref="L28:AA28 K4:K28">
    <cfRule type="cellIs" dxfId="581" priority="10" operator="equal">
      <formula>$K$4</formula>
    </cfRule>
  </conditionalFormatting>
  <conditionalFormatting sqref="D4 D28:D29 D6:D22 D24:D26">
    <cfRule type="cellIs" dxfId="580" priority="9" operator="equal">
      <formula>$D$4</formula>
    </cfRule>
  </conditionalFormatting>
  <conditionalFormatting sqref="S4:S29">
    <cfRule type="cellIs" dxfId="579" priority="8" operator="equal">
      <formula>$S$4</formula>
    </cfRule>
  </conditionalFormatting>
  <conditionalFormatting sqref="Z4:Z29">
    <cfRule type="cellIs" dxfId="578" priority="7" operator="equal">
      <formula>$Z$4</formula>
    </cfRule>
  </conditionalFormatting>
  <conditionalFormatting sqref="AA4:AA29">
    <cfRule type="cellIs" dxfId="577" priority="6" operator="equal">
      <formula>$AA$4</formula>
    </cfRule>
  </conditionalFormatting>
  <conditionalFormatting sqref="AB4:AB29">
    <cfRule type="cellIs" dxfId="576" priority="5" operator="equal">
      <formula>$AB$4</formula>
    </cfRule>
  </conditionalFormatting>
  <conditionalFormatting sqref="AT7:AT28">
    <cfRule type="cellIs" dxfId="575" priority="2" operator="lessThan">
      <formula>0</formula>
    </cfRule>
    <cfRule type="cellIs" dxfId="574" priority="3" operator="lessThan">
      <formula>0</formula>
    </cfRule>
    <cfRule type="cellIs" dxfId="573" priority="4" operator="lessThan">
      <formula>0</formula>
    </cfRule>
  </conditionalFormatting>
  <conditionalFormatting sqref="D5:AA5">
    <cfRule type="cellIs" dxfId="57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21" sqref="M2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7.5" hidden="1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</row>
    <row r="3" spans="1:56" ht="18.75">
      <c r="A3" s="171" t="s">
        <v>82</v>
      </c>
      <c r="B3" s="172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>
      <c r="A4" s="175" t="s">
        <v>1</v>
      </c>
      <c r="B4" s="175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5">
        <v>1680</v>
      </c>
      <c r="N4" s="175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5" t="s">
        <v>2</v>
      </c>
      <c r="B5" s="175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77"/>
      <c r="AW7" s="17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78" t="s">
        <v>70</v>
      </c>
      <c r="B28" s="179"/>
      <c r="C28" s="17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0" t="s">
        <v>71</v>
      </c>
      <c r="B29" s="181"/>
      <c r="C29" s="18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571" priority="26" stopIfTrue="1" operator="greaterThan">
      <formula>0</formula>
    </cfRule>
  </conditionalFormatting>
  <conditionalFormatting sqref="AQ31">
    <cfRule type="cellIs" dxfId="570" priority="24" operator="greaterThan">
      <formula>$AQ$7:$AQ$18&lt;100</formula>
    </cfRule>
    <cfRule type="cellIs" dxfId="569" priority="25" operator="greaterThan">
      <formula>100</formula>
    </cfRule>
  </conditionalFormatting>
  <conditionalFormatting sqref="D29:J29 Q29:AB29 Q28:AA28 K4:P29">
    <cfRule type="cellIs" dxfId="568" priority="23" operator="equal">
      <formula>212030016606640</formula>
    </cfRule>
  </conditionalFormatting>
  <conditionalFormatting sqref="D29:J29 L29:AB29 L28:AA28 K4:K29">
    <cfRule type="cellIs" dxfId="567" priority="21" operator="equal">
      <formula>$K$4</formula>
    </cfRule>
    <cfRule type="cellIs" dxfId="566" priority="22" operator="equal">
      <formula>2120</formula>
    </cfRule>
  </conditionalFormatting>
  <conditionalFormatting sqref="D29:L29 M4:N29">
    <cfRule type="cellIs" dxfId="565" priority="19" operator="equal">
      <formula>$M$4</formula>
    </cfRule>
    <cfRule type="cellIs" dxfId="564" priority="20" operator="equal">
      <formula>300</formula>
    </cfRule>
  </conditionalFormatting>
  <conditionalFormatting sqref="O4:O29">
    <cfRule type="cellIs" dxfId="563" priority="17" operator="equal">
      <formula>$O$4</formula>
    </cfRule>
    <cfRule type="cellIs" dxfId="562" priority="18" operator="equal">
      <formula>1660</formula>
    </cfRule>
  </conditionalFormatting>
  <conditionalFormatting sqref="P4:P29">
    <cfRule type="cellIs" dxfId="561" priority="15" operator="equal">
      <formula>$P$4</formula>
    </cfRule>
    <cfRule type="cellIs" dxfId="560" priority="16" operator="equal">
      <formula>6640</formula>
    </cfRule>
  </conditionalFormatting>
  <conditionalFormatting sqref="AT6:AT28">
    <cfRule type="cellIs" dxfId="559" priority="14" operator="lessThan">
      <formula>0</formula>
    </cfRule>
  </conditionalFormatting>
  <conditionalFormatting sqref="AT7:AT18">
    <cfRule type="cellIs" dxfId="558" priority="11" operator="lessThan">
      <formula>0</formula>
    </cfRule>
    <cfRule type="cellIs" dxfId="557" priority="12" operator="lessThan">
      <formula>0</formula>
    </cfRule>
    <cfRule type="cellIs" dxfId="556" priority="13" operator="lessThan">
      <formula>0</formula>
    </cfRule>
  </conditionalFormatting>
  <conditionalFormatting sqref="L28:AA28 K4:K28">
    <cfRule type="cellIs" dxfId="555" priority="10" operator="equal">
      <formula>$K$4</formula>
    </cfRule>
  </conditionalFormatting>
  <conditionalFormatting sqref="D4 D28:D29 D6:D22 D24:D26">
    <cfRule type="cellIs" dxfId="554" priority="9" operator="equal">
      <formula>$D$4</formula>
    </cfRule>
  </conditionalFormatting>
  <conditionalFormatting sqref="S4:S29">
    <cfRule type="cellIs" dxfId="553" priority="8" operator="equal">
      <formula>$S$4</formula>
    </cfRule>
  </conditionalFormatting>
  <conditionalFormatting sqref="Z4:Z29">
    <cfRule type="cellIs" dxfId="552" priority="7" operator="equal">
      <formula>$Z$4</formula>
    </cfRule>
  </conditionalFormatting>
  <conditionalFormatting sqref="AA4:AA29">
    <cfRule type="cellIs" dxfId="551" priority="6" operator="equal">
      <formula>$AA$4</formula>
    </cfRule>
  </conditionalFormatting>
  <conditionalFormatting sqref="AB4:AB29">
    <cfRule type="cellIs" dxfId="550" priority="5" operator="equal">
      <formula>$AB$4</formula>
    </cfRule>
  </conditionalFormatting>
  <conditionalFormatting sqref="AT7:AT28">
    <cfRule type="cellIs" dxfId="549" priority="2" operator="lessThan">
      <formula>0</formula>
    </cfRule>
    <cfRule type="cellIs" dxfId="548" priority="3" operator="lessThan">
      <formula>0</formula>
    </cfRule>
    <cfRule type="cellIs" dxfId="547" priority="4" operator="lessThan">
      <formula>0</formula>
    </cfRule>
  </conditionalFormatting>
  <conditionalFormatting sqref="D5:AA5">
    <cfRule type="cellIs" dxfId="54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2021-02-01T09:30:48Z</dcterms:created>
  <dcterms:modified xsi:type="dcterms:W3CDTF">2021-02-06T16:50:26Z</dcterms:modified>
</cp:coreProperties>
</file>