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<sst xmlns="http://schemas.openxmlformats.org/spreadsheetml/2006/main" count="351" uniqueCount="191">
  <si>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</si>
  <si>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</si>
  <si>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</si>
  <si>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</si>
  <si>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</si>
  <si>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</si>
  <si>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</si>
  <si>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</si>
  <si>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</si>
  <si>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</si>
  <si>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</si>
  <si>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</si>
  <si>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</si>
  <si>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</si>
  <si>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</si>
  <si>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</si>
  <si>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</si>
  <si>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</si>
  <si>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</si>
  <si>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</si>
  <si>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</si>
  <si>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</si>
  <si>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</si>
  <si>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</si>
  <si>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</si>
  <si>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</si>
  <si>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</si>
  <si>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</si>
  <si>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</si>
  <si>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</si>
  <si>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</si>
  <si>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</si>
  <si>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</si>
  <si>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</si>
  <si>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</si>
  <si>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</si>
  <si>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</si>
  <si>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</si>
  <si>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</si>
  <si>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</si>
  <si>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</si>
  <si>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</si>
  <si>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</si>
  <si>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</si>
  <si>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</si>
  <si>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</si>
  <si>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</si>
  <si>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</si>
  <si>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</si>
  <si>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</si>
  <si>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</si>
  <si>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</si>
  <si>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</si>
  <si>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</si>
  <si>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</si>
  <si>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</si>
  <si>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</si>
  <si>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</si>
  <si>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</si>
  <si>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</si>
  <si>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</si>
  <si>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</si>
  <si>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</si>
  <si>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</si>
  <si>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</si>
  <si>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</si>
  <si>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</si>
  <si>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</si>
  <si>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</si>
  <si>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</si>
  <si>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</si>
  <si>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</si>
  <si>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</si>
  <si>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</si>
  <si>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</si>
  <si>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</si>
  <si>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</si>
  <si>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</si>
  <si>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</si>
  <si>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</si>
  <si>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</si>
  <si>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</si>
  <si>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</si>
  <si>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</si>
  <si>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</si>
  <si>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</si>
  <si>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</si>
  <si>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</si>
  <si>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</si>
  <si>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</si>
  <si>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</si>
  <si>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</si>
  <si>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</si>
  <si>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</si>
  <si>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</si>
  <si>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</si>
  <si>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</si>
  <si>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</si>
  <si>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</si>
  <si>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</si>
  <si>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</si>
  <si>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</si>
  <si>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</si>
  <si>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</si>
  <si>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</si>
  <si>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</si>
  <si>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</si>
  <si>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</si>
  <si>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</si>
  <si>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</si>
  <si>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</si>
  <si>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</si>
  <si>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</si>
  <si>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</si>
  <si>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</si>
  <si>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</si>
  <si>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</si>
  <si>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</si>
  <si>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</si>
  <si>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</si>
  <si>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</si>
  <si>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</si>
  <si>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</si>
  <si>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</si>
  <si>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</si>
  <si>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</si>
  <si>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</si>
  <si>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</si>
  <si>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</si>
  <si>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</si>
  <si>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</si>
  <si>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</si>
  <si>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</si>
  <si>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</si>
  <si>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</si>
  <si>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</si>
  <si>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</si>
  <si>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</si>
  <si>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</si>
  <si>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</si>
  <si>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</si>
  <si>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</si>
  <si>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</si>
  <si>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</si>
  <si>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</si>
  <si>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</si>
  <si>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</si>
  <si>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</si>
  <si>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</si>
  <si>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</si>
  <si>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</si>
  <si>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</si>
  <si>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</si>
  <si>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</si>
  <si>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</si>
  <si>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</si>
  <si>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</si>
  <si>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</si>
  <si>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</si>
  <si>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</si>
  <si>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</si>
  <si>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</si>
  <si>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</si>
  <si>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</si>
  <si>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</si>
  <si>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</si>
  <si>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</si>
  <si>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</si>
  <si>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</si>
  <si>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</si>
  <si>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</si>
  <si>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</si>
  <si>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</si>
  <si>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</si>
  <si>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12.05.2021</t>
  </si>
  <si>
    <t>13.05.2021</t>
  </si>
  <si>
    <t>Eid bonus</t>
  </si>
  <si>
    <t>17.05.2021</t>
  </si>
  <si>
    <t>16.05.2021</t>
  </si>
  <si>
    <t>Natore House.</t>
  </si>
  <si>
    <t>18.05.2021</t>
  </si>
  <si>
    <t>19.05.2021</t>
  </si>
  <si>
    <t>20.05.2021</t>
  </si>
  <si>
    <t>22.05.2021</t>
  </si>
  <si>
    <t>Date :23-05-2021</t>
  </si>
  <si>
    <t>23.05.2021</t>
  </si>
  <si>
    <t>Date:25.05.2021</t>
  </si>
  <si>
    <t>24.04.2021</t>
  </si>
  <si>
    <t>24.05.2021</t>
  </si>
  <si>
    <t>25.05.2021</t>
  </si>
  <si>
    <t>45.05.2021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</si>
</sst>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19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6" t="s">
        <v>10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</row>
    <row r="2" spans="1:25" ht="18" x14ac:dyDescent="0.25">
      <c r="A2" s="327" t="s">
        <v>17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</row>
    <row r="3" spans="1:25" s="93" customFormat="1" ht="16.5" thickBot="1" x14ac:dyDescent="0.3">
      <c r="A3" s="338" t="s">
        <v>158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40"/>
      <c r="T3" s="94"/>
      <c r="U3" s="95"/>
      <c r="V3" s="95"/>
      <c r="W3" s="95"/>
      <c r="X3" s="95"/>
      <c r="Y3" s="96"/>
    </row>
    <row r="4" spans="1:25" s="96" customFormat="1" x14ac:dyDescent="0.25">
      <c r="A4" s="328" t="s">
        <v>18</v>
      </c>
      <c r="B4" s="330" t="s">
        <v>19</v>
      </c>
      <c r="C4" s="330" t="s">
        <v>20</v>
      </c>
      <c r="D4" s="332" t="s">
        <v>21</v>
      </c>
      <c r="E4" s="332" t="s">
        <v>22</v>
      </c>
      <c r="F4" s="332" t="s">
        <v>23</v>
      </c>
      <c r="G4" s="332" t="s">
        <v>24</v>
      </c>
      <c r="H4" s="332" t="s">
        <v>25</v>
      </c>
      <c r="I4" s="332" t="s">
        <v>26</v>
      </c>
      <c r="J4" s="332" t="s">
        <v>27</v>
      </c>
      <c r="K4" s="341" t="s">
        <v>28</v>
      </c>
      <c r="L4" s="334" t="s">
        <v>29</v>
      </c>
      <c r="M4" s="343" t="s">
        <v>30</v>
      </c>
      <c r="N4" s="345" t="s">
        <v>9</v>
      </c>
      <c r="O4" s="347" t="s">
        <v>31</v>
      </c>
      <c r="P4" s="334" t="s">
        <v>123</v>
      </c>
      <c r="Q4" s="336" t="s">
        <v>124</v>
      </c>
      <c r="R4" s="287" t="s">
        <v>32</v>
      </c>
      <c r="T4" s="94"/>
      <c r="U4" s="95"/>
      <c r="V4" s="97"/>
      <c r="W4" s="95"/>
      <c r="X4" s="95"/>
    </row>
    <row r="5" spans="1:25" s="96" customFormat="1" ht="15.75" thickBot="1" x14ac:dyDescent="0.3">
      <c r="A5" s="329"/>
      <c r="B5" s="331"/>
      <c r="C5" s="331"/>
      <c r="D5" s="333"/>
      <c r="E5" s="333"/>
      <c r="F5" s="333"/>
      <c r="G5" s="333"/>
      <c r="H5" s="333"/>
      <c r="I5" s="333"/>
      <c r="J5" s="333"/>
      <c r="K5" s="342"/>
      <c r="L5" s="335"/>
      <c r="M5" s="344"/>
      <c r="N5" s="346"/>
      <c r="O5" s="348"/>
      <c r="P5" s="335"/>
      <c r="Q5" s="337"/>
      <c r="R5" s="288" t="s">
        <v>33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159</v>
      </c>
      <c r="B6" s="297"/>
      <c r="C6" s="298">
        <v>380</v>
      </c>
      <c r="D6" s="298"/>
      <c r="E6" s="298"/>
      <c r="F6" s="298"/>
      <c r="G6" s="298">
        <v>1984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296" t="s">
        <v>160</v>
      </c>
      <c r="B7" s="297"/>
      <c r="C7" s="298"/>
      <c r="D7" s="298"/>
      <c r="E7" s="298"/>
      <c r="F7" s="298"/>
      <c r="G7" s="298">
        <v>2026</v>
      </c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296" t="s">
        <v>166</v>
      </c>
      <c r="B8" s="300"/>
      <c r="C8" s="301"/>
      <c r="D8" s="301"/>
      <c r="E8" s="301"/>
      <c r="F8" s="301"/>
      <c r="G8" s="301">
        <v>1947</v>
      </c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1947</v>
      </c>
      <c r="S8" s="101"/>
      <c r="T8" s="103"/>
      <c r="U8" s="103"/>
      <c r="V8" s="95" t="s">
        <v>34</v>
      </c>
      <c r="W8" s="99"/>
      <c r="X8" s="95"/>
    </row>
    <row r="9" spans="1:25" s="100" customFormat="1" x14ac:dyDescent="0.25">
      <c r="A9" s="296" t="s">
        <v>167</v>
      </c>
      <c r="B9" s="300"/>
      <c r="C9" s="301"/>
      <c r="D9" s="301"/>
      <c r="E9" s="301"/>
      <c r="F9" s="301"/>
      <c r="G9" s="301">
        <v>2079</v>
      </c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 t="s">
        <v>168</v>
      </c>
      <c r="B10" s="300"/>
      <c r="C10" s="301">
        <v>400</v>
      </c>
      <c r="D10" s="301"/>
      <c r="E10" s="301"/>
      <c r="F10" s="301"/>
      <c r="G10" s="301">
        <v>2050</v>
      </c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 t="s">
        <v>169</v>
      </c>
      <c r="B11" s="300"/>
      <c r="C11" s="301"/>
      <c r="D11" s="301"/>
      <c r="E11" s="301"/>
      <c r="F11" s="301"/>
      <c r="G11" s="301">
        <v>2156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 t="s">
        <v>170</v>
      </c>
      <c r="B12" s="300"/>
      <c r="C12" s="301"/>
      <c r="D12" s="301"/>
      <c r="E12" s="301"/>
      <c r="F12" s="301"/>
      <c r="G12" s="301">
        <v>2347</v>
      </c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 t="s">
        <v>171</v>
      </c>
      <c r="B13" s="300"/>
      <c r="C13" s="301">
        <v>780</v>
      </c>
      <c r="D13" s="301"/>
      <c r="E13" s="301"/>
      <c r="F13" s="301"/>
      <c r="G13" s="301">
        <v>2773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 t="s">
        <v>172</v>
      </c>
      <c r="B14" s="300"/>
      <c r="C14" s="301"/>
      <c r="D14" s="301"/>
      <c r="E14" s="301"/>
      <c r="F14" s="301"/>
      <c r="G14" s="301">
        <v>3528</v>
      </c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 t="s">
        <v>174</v>
      </c>
      <c r="B15" s="300"/>
      <c r="C15" s="301"/>
      <c r="D15" s="301"/>
      <c r="E15" s="301">
        <v>120</v>
      </c>
      <c r="F15" s="301"/>
      <c r="G15" s="301">
        <v>1475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 t="s">
        <v>175</v>
      </c>
      <c r="B16" s="300"/>
      <c r="C16" s="301"/>
      <c r="D16" s="301"/>
      <c r="E16" s="301"/>
      <c r="F16" s="301"/>
      <c r="G16" s="301">
        <v>529</v>
      </c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 t="s">
        <v>177</v>
      </c>
      <c r="B17" s="300"/>
      <c r="C17" s="301"/>
      <c r="D17" s="301"/>
      <c r="E17" s="301"/>
      <c r="F17" s="301"/>
      <c r="G17" s="301">
        <v>881</v>
      </c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 t="s">
        <v>180</v>
      </c>
      <c r="B18" s="300"/>
      <c r="C18" s="301">
        <v>420</v>
      </c>
      <c r="D18" s="301"/>
      <c r="E18" s="301"/>
      <c r="F18" s="301"/>
      <c r="G18" s="301">
        <v>1885</v>
      </c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2305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 t="s">
        <v>181</v>
      </c>
      <c r="B19" s="300"/>
      <c r="C19" s="301"/>
      <c r="D19" s="301"/>
      <c r="E19" s="301"/>
      <c r="F19" s="301"/>
      <c r="G19" s="301">
        <v>1655</v>
      </c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1655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 t="s">
        <v>182</v>
      </c>
      <c r="B20" s="300"/>
      <c r="C20" s="301"/>
      <c r="D20" s="301"/>
      <c r="E20" s="301"/>
      <c r="F20" s="301"/>
      <c r="G20" s="301">
        <v>1742</v>
      </c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1742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 t="s">
        <v>183</v>
      </c>
      <c r="B21" s="300"/>
      <c r="C21" s="301"/>
      <c r="D21" s="301"/>
      <c r="E21" s="301"/>
      <c r="F21" s="301"/>
      <c r="G21" s="301">
        <v>1825</v>
      </c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1825</v>
      </c>
      <c r="S21" s="101"/>
      <c r="T21" s="66"/>
    </row>
    <row r="22" spans="1:24" s="100" customFormat="1" x14ac:dyDescent="0.25">
      <c r="A22" s="296" t="s">
        <v>185</v>
      </c>
      <c r="B22" s="300"/>
      <c r="C22" s="301"/>
      <c r="D22" s="301"/>
      <c r="E22" s="301"/>
      <c r="F22" s="301"/>
      <c r="G22" s="301">
        <v>1919</v>
      </c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1919</v>
      </c>
      <c r="S22" s="101"/>
      <c r="T22" s="66"/>
    </row>
    <row r="23" spans="1:24" s="102" customFormat="1" x14ac:dyDescent="0.25">
      <c r="A23" s="296" t="s">
        <v>187</v>
      </c>
      <c r="B23" s="300"/>
      <c r="C23" s="301"/>
      <c r="D23" s="301"/>
      <c r="E23" s="301"/>
      <c r="F23" s="301"/>
      <c r="G23" s="301">
        <v>1758</v>
      </c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1758</v>
      </c>
      <c r="S23" s="105"/>
      <c r="T23" s="66"/>
    </row>
    <row r="24" spans="1:24" s="100" customFormat="1" x14ac:dyDescent="0.25">
      <c r="A24" s="296" t="s">
        <v>189</v>
      </c>
      <c r="B24" s="300"/>
      <c r="C24" s="301"/>
      <c r="D24" s="301"/>
      <c r="E24" s="301"/>
      <c r="F24" s="301"/>
      <c r="G24" s="301">
        <v>1908</v>
      </c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1908</v>
      </c>
      <c r="S24" s="101"/>
      <c r="T24" s="66"/>
      <c r="V24" s="106"/>
      <c r="W24" s="106"/>
      <c r="X24" s="106"/>
    </row>
    <row r="25" spans="1:24" s="102" customFormat="1" x14ac:dyDescent="0.25">
      <c r="A25" s="296"/>
      <c r="B25" s="300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0</v>
      </c>
      <c r="S25" s="105"/>
      <c r="T25" s="66"/>
    </row>
    <row r="26" spans="1:24" s="100" customFormat="1" x14ac:dyDescent="0.25">
      <c r="A26" s="296"/>
      <c r="B26" s="300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0</v>
      </c>
      <c r="S26" s="101"/>
      <c r="T26" s="66"/>
    </row>
    <row r="27" spans="1:24" s="100" customFormat="1" x14ac:dyDescent="0.25">
      <c r="A27" s="296"/>
      <c r="B27" s="300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0</v>
      </c>
      <c r="S27" s="101"/>
      <c r="T27" s="66"/>
    </row>
    <row r="28" spans="1:24" s="100" customFormat="1" x14ac:dyDescent="0.25">
      <c r="A28" s="301"/>
      <c r="B28" s="300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0</v>
      </c>
      <c r="S28" s="101"/>
      <c r="T28" s="66"/>
      <c r="U28" s="107"/>
      <c r="V28" s="107"/>
    </row>
    <row r="29" spans="1:24" s="100" customFormat="1" x14ac:dyDescent="0.25">
      <c r="A29" s="301"/>
      <c r="B29" s="300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3"/>
      <c r="R29" s="289">
        <f>SUM(B29:Q29)</f>
        <v>0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35</v>
      </c>
      <c r="B37" s="292">
        <f>SUM(B6:B36)</f>
        <v>0</v>
      </c>
      <c r="C37" s="293">
        <f t="shared" ref="C37:Q37" si="1">SUM(C6:C36)</f>
        <v>1980</v>
      </c>
      <c r="D37" s="293">
        <f t="shared" si="1"/>
        <v>0</v>
      </c>
      <c r="E37" s="293">
        <f t="shared" si="1"/>
        <v>120</v>
      </c>
      <c r="F37" s="293">
        <f t="shared" si="1"/>
        <v>0</v>
      </c>
      <c r="G37" s="293">
        <f t="shared" si="1"/>
        <v>36467</v>
      </c>
      <c r="H37" s="293">
        <f t="shared" si="1"/>
        <v>0</v>
      </c>
      <c r="I37" s="293">
        <f t="shared" si="1"/>
        <v>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38567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4" sqref="D24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41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159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160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166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167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168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169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170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171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172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174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178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177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180</v>
      </c>
      <c r="B18" s="55">
        <v>0</v>
      </c>
      <c r="C18" s="56">
        <v>0</v>
      </c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181</v>
      </c>
      <c r="B19" s="55">
        <v>260000</v>
      </c>
      <c r="C19" s="56">
        <v>300000</v>
      </c>
      <c r="D19" s="42">
        <f t="shared" si="0"/>
        <v>88250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182</v>
      </c>
      <c r="B20" s="55">
        <v>171000</v>
      </c>
      <c r="C20" s="62">
        <v>0</v>
      </c>
      <c r="D20" s="42">
        <f t="shared" si="0"/>
        <v>259250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183</v>
      </c>
      <c r="B21" s="47">
        <v>0</v>
      </c>
      <c r="C21" s="43">
        <v>0</v>
      </c>
      <c r="D21" s="42">
        <f t="shared" si="0"/>
        <v>259250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185</v>
      </c>
      <c r="B22" s="47">
        <v>410000</v>
      </c>
      <c r="C22" s="43">
        <v>500000</v>
      </c>
      <c r="D22" s="42">
        <f t="shared" si="0"/>
        <v>169250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188</v>
      </c>
      <c r="B23" s="47">
        <v>184000</v>
      </c>
      <c r="C23" s="43">
        <v>200000</v>
      </c>
      <c r="D23" s="42">
        <f t="shared" si="0"/>
        <v>153250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190</v>
      </c>
      <c r="B24" s="47">
        <v>188000</v>
      </c>
      <c r="C24" s="43">
        <v>300000</v>
      </c>
      <c r="D24" s="42">
        <f t="shared" si="0"/>
        <v>41250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41250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41250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41250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41250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41250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41250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41250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41250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41250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41250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41250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41250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41250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41250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41250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41250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41250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41250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41250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41250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41250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41250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41250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41250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41250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41250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41250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41250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41250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41250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41250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41250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41250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41250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41250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41250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41250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41250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41250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41250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41250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41250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41250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41250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41250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41250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41250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41250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41250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41250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41250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41250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41250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41250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41250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41250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41250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41250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5791250</v>
      </c>
      <c r="C83" s="43">
        <f>SUM(C4:C77)</f>
        <v>5750000</v>
      </c>
      <c r="D83" s="79">
        <f>D82</f>
        <v>41250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5"/>
  <sheetViews>
    <sheetView tabSelected="1" workbookViewId="0">
      <selection activeCell="I7" sqref="I7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4" ht="7.5" customHeight="1" thickBot="1" x14ac:dyDescent="0.3">
      <c r="H1" s="317"/>
    </row>
    <row r="2" spans="2:14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4" ht="16.5" customHeight="1" x14ac:dyDescent="0.25">
      <c r="B3" s="369" t="s">
        <v>179</v>
      </c>
      <c r="C3" s="370"/>
      <c r="D3" s="370"/>
      <c r="E3" s="370"/>
      <c r="F3" s="371"/>
      <c r="H3" s="116"/>
      <c r="I3" s="116"/>
      <c r="J3" s="116"/>
    </row>
    <row r="4" spans="2:14" ht="22.5" thickBot="1" x14ac:dyDescent="0.3">
      <c r="B4" s="356" t="s">
        <v>186</v>
      </c>
      <c r="C4" s="357"/>
      <c r="D4" s="357"/>
      <c r="E4" s="357"/>
      <c r="F4" s="358"/>
    </row>
    <row r="5" spans="2:14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4" ht="22.5" x14ac:dyDescent="0.25">
      <c r="B6" s="318"/>
      <c r="C6" s="319"/>
      <c r="D6" s="366"/>
      <c r="E6" s="320"/>
      <c r="F6" s="321"/>
      <c r="G6" s="26"/>
      <c r="K6" s="359" t="s">
        <v>87</v>
      </c>
      <c r="L6" s="360"/>
      <c r="M6" s="361"/>
    </row>
    <row r="7" spans="2:14" ht="22.5" x14ac:dyDescent="0.25">
      <c r="B7" s="81" t="s">
        <v>8</v>
      </c>
      <c r="C7" s="18">
        <v>2000000</v>
      </c>
      <c r="D7" s="367"/>
      <c r="E7" s="27" t="s">
        <v>1</v>
      </c>
      <c r="F7" s="82">
        <v>1697334.156</v>
      </c>
      <c r="G7" s="4"/>
      <c r="K7" s="120" t="s">
        <v>12</v>
      </c>
      <c r="L7" s="159" t="s">
        <v>88</v>
      </c>
      <c r="M7" s="159" t="s">
        <v>40</v>
      </c>
    </row>
    <row r="8" spans="2:14" ht="21.75" x14ac:dyDescent="0.25">
      <c r="B8" s="81" t="s">
        <v>37</v>
      </c>
      <c r="C8" s="28">
        <v>57987.155999999995</v>
      </c>
      <c r="D8" s="367"/>
      <c r="E8" s="27" t="s">
        <v>4</v>
      </c>
      <c r="F8" s="82">
        <v>41250</v>
      </c>
      <c r="G8" s="3"/>
      <c r="K8" s="120" t="s">
        <v>89</v>
      </c>
      <c r="L8" s="159" t="s">
        <v>90</v>
      </c>
      <c r="M8" s="159">
        <v>2050</v>
      </c>
      <c r="N8" s="19">
        <v>2050</v>
      </c>
    </row>
    <row r="9" spans="2:14" ht="21.75" x14ac:dyDescent="0.25">
      <c r="B9" s="81"/>
      <c r="C9" s="28"/>
      <c r="D9" s="367"/>
      <c r="E9" s="27" t="s">
        <v>7</v>
      </c>
      <c r="F9" s="83">
        <v>195611</v>
      </c>
      <c r="G9" s="3"/>
      <c r="K9" s="120" t="s">
        <v>91</v>
      </c>
      <c r="L9" s="159" t="s">
        <v>92</v>
      </c>
      <c r="M9" s="159">
        <v>7300</v>
      </c>
    </row>
    <row r="10" spans="2:14" ht="21.75" x14ac:dyDescent="0.25">
      <c r="B10" s="81" t="s">
        <v>38</v>
      </c>
      <c r="C10" s="28">
        <v>38567</v>
      </c>
      <c r="D10" s="367"/>
      <c r="E10" s="27" t="s">
        <v>2</v>
      </c>
      <c r="F10" s="84">
        <v>263959</v>
      </c>
      <c r="G10" s="3"/>
      <c r="K10" s="126" t="s">
        <v>166</v>
      </c>
      <c r="L10" s="161" t="s">
        <v>93</v>
      </c>
      <c r="M10" s="161">
        <v>500</v>
      </c>
      <c r="N10" s="19">
        <v>1150</v>
      </c>
    </row>
    <row r="11" spans="2:14" ht="23.25" x14ac:dyDescent="0.25">
      <c r="B11" s="81" t="s">
        <v>9</v>
      </c>
      <c r="C11" s="28">
        <v>0</v>
      </c>
      <c r="D11" s="367"/>
      <c r="E11" s="27" t="s">
        <v>173</v>
      </c>
      <c r="F11" s="160">
        <v>121266</v>
      </c>
      <c r="G11" s="20"/>
      <c r="K11" s="313" t="s">
        <v>169</v>
      </c>
      <c r="L11" s="314" t="s">
        <v>96</v>
      </c>
      <c r="M11" s="315">
        <v>19002</v>
      </c>
      <c r="N11" s="19">
        <v>300</v>
      </c>
    </row>
    <row r="12" spans="2:14" ht="21.75" x14ac:dyDescent="0.25">
      <c r="B12" s="81"/>
      <c r="C12" s="29"/>
      <c r="D12" s="367"/>
      <c r="E12" s="203"/>
      <c r="F12" s="83"/>
      <c r="G12" s="20"/>
      <c r="K12" s="120" t="s">
        <v>175</v>
      </c>
      <c r="L12" s="159" t="s">
        <v>176</v>
      </c>
      <c r="M12" s="161">
        <v>19270</v>
      </c>
      <c r="N12" s="19">
        <v>450</v>
      </c>
    </row>
    <row r="13" spans="2:14" ht="21.75" x14ac:dyDescent="0.25">
      <c r="B13" s="81"/>
      <c r="C13" s="28"/>
      <c r="D13" s="367"/>
      <c r="E13" s="27" t="s">
        <v>5</v>
      </c>
      <c r="F13" s="84">
        <v>300000</v>
      </c>
      <c r="G13" s="117"/>
      <c r="H13" s="118"/>
      <c r="I13" s="21">
        <f>C17-F17</f>
        <v>0</v>
      </c>
      <c r="J13" s="118"/>
      <c r="K13" s="120" t="s">
        <v>94</v>
      </c>
      <c r="L13" s="159" t="s">
        <v>93</v>
      </c>
      <c r="M13" s="161"/>
      <c r="N13" s="19">
        <v>410</v>
      </c>
    </row>
    <row r="14" spans="2:14" ht="21.75" x14ac:dyDescent="0.25">
      <c r="B14" s="85" t="s">
        <v>36</v>
      </c>
      <c r="C14" s="35">
        <f>C8-C10</f>
        <v>19420.155999999995</v>
      </c>
      <c r="D14" s="367"/>
      <c r="E14" s="27" t="s">
        <v>16</v>
      </c>
      <c r="F14" s="84"/>
      <c r="G14" s="20"/>
      <c r="K14" s="120" t="s">
        <v>122</v>
      </c>
      <c r="L14" s="159" t="s">
        <v>140</v>
      </c>
      <c r="M14" s="161">
        <v>36095</v>
      </c>
    </row>
    <row r="15" spans="2:14" ht="21.75" x14ac:dyDescent="0.3">
      <c r="B15" s="85"/>
      <c r="C15" s="35"/>
      <c r="D15" s="367"/>
      <c r="E15" s="203"/>
      <c r="F15" s="229"/>
      <c r="G15" s="20"/>
      <c r="K15" s="120" t="s">
        <v>125</v>
      </c>
      <c r="L15" s="159" t="s">
        <v>93</v>
      </c>
      <c r="M15" s="161"/>
      <c r="N15" s="19">
        <v>440</v>
      </c>
    </row>
    <row r="16" spans="2:14" s="23" customFormat="1" ht="21.75" x14ac:dyDescent="0.3">
      <c r="B16" s="81"/>
      <c r="C16" s="28"/>
      <c r="D16" s="367"/>
      <c r="E16" s="27"/>
      <c r="F16" s="86"/>
      <c r="G16" s="22"/>
      <c r="K16" s="126" t="s">
        <v>95</v>
      </c>
      <c r="L16" s="161" t="s">
        <v>96</v>
      </c>
      <c r="M16" s="161">
        <v>5547</v>
      </c>
    </row>
    <row r="17" spans="2:14" ht="21.75" x14ac:dyDescent="0.25">
      <c r="B17" s="81" t="s">
        <v>39</v>
      </c>
      <c r="C17" s="28">
        <f>C7+C14+C12-C15-C13</f>
        <v>2019420.156</v>
      </c>
      <c r="D17" s="367"/>
      <c r="E17" s="27" t="s">
        <v>3</v>
      </c>
      <c r="F17" s="84">
        <f>F7+F8+F9+F10+F11+F12+F14-F13+F15</f>
        <v>2019420.156</v>
      </c>
      <c r="G17" s="20"/>
      <c r="K17" s="120" t="s">
        <v>97</v>
      </c>
      <c r="L17" s="159" t="s">
        <v>98</v>
      </c>
      <c r="M17" s="159">
        <v>945</v>
      </c>
      <c r="N17" s="19">
        <v>945</v>
      </c>
    </row>
    <row r="18" spans="2:14" ht="17.25" customHeight="1" thickBot="1" x14ac:dyDescent="0.3">
      <c r="B18" s="87"/>
      <c r="C18" s="88"/>
      <c r="D18" s="368"/>
      <c r="E18" s="89"/>
      <c r="F18" s="90"/>
      <c r="G18" s="20"/>
      <c r="K18" s="126" t="s">
        <v>99</v>
      </c>
      <c r="L18" s="126" t="s">
        <v>100</v>
      </c>
      <c r="M18" s="162">
        <v>7989</v>
      </c>
    </row>
    <row r="19" spans="2:14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4" x14ac:dyDescent="0.25">
      <c r="C20" s="8"/>
      <c r="D20" s="25"/>
      <c r="E20" s="13"/>
      <c r="G20" s="24"/>
      <c r="K20" s="80" t="s">
        <v>101</v>
      </c>
      <c r="L20" s="80" t="s">
        <v>98</v>
      </c>
      <c r="M20" s="80">
        <v>792</v>
      </c>
      <c r="N20" s="19">
        <v>215</v>
      </c>
    </row>
    <row r="21" spans="2:14" x14ac:dyDescent="0.25">
      <c r="C21" s="8"/>
      <c r="D21" s="25"/>
      <c r="E21" s="13"/>
      <c r="G21" s="24"/>
      <c r="K21" s="80" t="s">
        <v>157</v>
      </c>
      <c r="L21" s="80" t="s">
        <v>100</v>
      </c>
      <c r="M21" s="80">
        <v>7421</v>
      </c>
    </row>
    <row r="22" spans="2:14" x14ac:dyDescent="0.25">
      <c r="C22" s="8"/>
      <c r="D22" s="25"/>
      <c r="E22" s="13"/>
      <c r="G22" s="24"/>
      <c r="K22" s="80" t="s">
        <v>152</v>
      </c>
      <c r="L22" s="80" t="s">
        <v>100</v>
      </c>
      <c r="M22" s="80">
        <v>5231</v>
      </c>
    </row>
    <row r="23" spans="2:14" x14ac:dyDescent="0.25">
      <c r="C23" s="8"/>
      <c r="D23" s="25"/>
      <c r="E23" s="13"/>
      <c r="G23" s="24"/>
      <c r="K23" s="80" t="s">
        <v>138</v>
      </c>
      <c r="L23" s="80" t="s">
        <v>100</v>
      </c>
      <c r="M23" s="80">
        <v>6369</v>
      </c>
    </row>
    <row r="24" spans="2:14" ht="30" x14ac:dyDescent="0.25">
      <c r="C24" s="8"/>
      <c r="D24" s="25"/>
      <c r="G24" s="24"/>
      <c r="K24" s="285" t="s">
        <v>155</v>
      </c>
      <c r="L24" s="80" t="s">
        <v>98</v>
      </c>
      <c r="M24" s="80">
        <v>2755</v>
      </c>
    </row>
    <row r="25" spans="2:14" ht="21" x14ac:dyDescent="0.25">
      <c r="C25" s="8"/>
      <c r="D25" s="25"/>
      <c r="E25" s="5"/>
      <c r="F25" s="6"/>
      <c r="G25" s="24"/>
      <c r="K25" s="365" t="s">
        <v>32</v>
      </c>
      <c r="L25" s="365"/>
      <c r="M25" s="164">
        <f>SUM(M8:M24)</f>
        <v>121266</v>
      </c>
    </row>
    <row r="26" spans="2:14" x14ac:dyDescent="0.25">
      <c r="D26" s="25"/>
      <c r="E26" s="5"/>
      <c r="F26" s="6"/>
      <c r="G26" s="24"/>
    </row>
    <row r="27" spans="2:14" x14ac:dyDescent="0.25">
      <c r="D27" s="14"/>
      <c r="E27" s="15"/>
      <c r="F27" s="16"/>
      <c r="G27" s="2"/>
    </row>
    <row r="28" spans="2:14" x14ac:dyDescent="0.25">
      <c r="D28" s="14"/>
      <c r="E28" s="15"/>
      <c r="F28" s="16"/>
    </row>
    <row r="29" spans="2:14" x14ac:dyDescent="0.25">
      <c r="D29" s="14"/>
      <c r="E29" s="15"/>
      <c r="F29" s="16"/>
    </row>
    <row r="30" spans="2:14" x14ac:dyDescent="0.25">
      <c r="B30" s="119"/>
      <c r="C30" s="8"/>
      <c r="D30" s="25"/>
      <c r="E30" s="11"/>
      <c r="F30" s="7"/>
      <c r="H30" s="1"/>
      <c r="I30" s="1"/>
      <c r="J30" s="1"/>
    </row>
    <row r="31" spans="2:14" x14ac:dyDescent="0.25">
      <c r="B31" s="119"/>
      <c r="C31" s="8"/>
      <c r="D31" s="25"/>
      <c r="E31" s="7"/>
      <c r="F31" s="10"/>
    </row>
    <row r="32" spans="2:14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R29" sqref="R29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184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279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115</v>
      </c>
      <c r="O8" s="143">
        <v>10</v>
      </c>
      <c r="P8" s="143">
        <v>104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150</v>
      </c>
      <c r="O9" s="143">
        <v>5</v>
      </c>
      <c r="P9" s="143">
        <v>35</v>
      </c>
      <c r="Q9" s="141"/>
      <c r="R9" s="122"/>
      <c r="T9" s="161" t="s">
        <v>127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77</v>
      </c>
      <c r="C10" s="124" t="s">
        <v>131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60</v>
      </c>
      <c r="O10" s="147"/>
      <c r="P10" s="143">
        <v>117</v>
      </c>
      <c r="Q10" s="148"/>
      <c r="T10" s="161" t="s">
        <v>128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137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25</v>
      </c>
      <c r="O12" s="143"/>
      <c r="P12" s="143"/>
      <c r="Q12" s="148"/>
      <c r="T12" s="161" t="s">
        <v>156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22</v>
      </c>
      <c r="O13" s="143">
        <v>10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>
        <v>70</v>
      </c>
      <c r="G14" s="141">
        <v>20</v>
      </c>
      <c r="H14" s="145"/>
      <c r="I14" s="141"/>
      <c r="J14" s="145"/>
      <c r="K14" s="145"/>
      <c r="L14" s="141"/>
      <c r="M14" s="142"/>
      <c r="N14" s="143">
        <v>9</v>
      </c>
      <c r="O14" s="143">
        <v>35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85</v>
      </c>
      <c r="C17" s="125" t="s">
        <v>59</v>
      </c>
      <c r="D17" s="128"/>
      <c r="E17" s="124"/>
      <c r="F17" s="141">
        <v>200</v>
      </c>
      <c r="G17" s="141">
        <v>180</v>
      </c>
      <c r="H17" s="145">
        <v>340</v>
      </c>
      <c r="I17" s="141"/>
      <c r="J17" s="145"/>
      <c r="K17" s="145"/>
      <c r="L17" s="141"/>
      <c r="M17" s="142"/>
      <c r="N17" s="143">
        <v>28</v>
      </c>
      <c r="O17" s="143">
        <v>28</v>
      </c>
      <c r="P17" s="143">
        <v>11</v>
      </c>
      <c r="Q17" s="148"/>
      <c r="T17" s="227" t="s">
        <v>32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141</v>
      </c>
      <c r="C18" s="125" t="s">
        <v>142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143</v>
      </c>
      <c r="C19" s="124" t="s">
        <v>144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130</v>
      </c>
      <c r="U19" s="383"/>
      <c r="V19" s="383"/>
    </row>
    <row r="20" spans="1:22" ht="18.75" x14ac:dyDescent="0.25">
      <c r="A20" s="127">
        <v>14</v>
      </c>
      <c r="B20" s="140" t="s">
        <v>146</v>
      </c>
      <c r="C20" s="129" t="s">
        <v>145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76</v>
      </c>
      <c r="T20" s="226" t="s">
        <v>116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148</v>
      </c>
      <c r="C21" s="124" t="s">
        <v>147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129</v>
      </c>
      <c r="T21" s="226" t="s">
        <v>118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150</v>
      </c>
      <c r="C22" s="124" t="s">
        <v>149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32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84</v>
      </c>
      <c r="C23" s="286" t="s">
        <v>60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139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151</v>
      </c>
      <c r="C24" s="124" t="s">
        <v>141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165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153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154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35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350</v>
      </c>
      <c r="G29" s="174">
        <f t="shared" si="0"/>
        <v>450</v>
      </c>
      <c r="H29" s="174">
        <f t="shared" si="0"/>
        <v>600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454</v>
      </c>
      <c r="O29" s="174">
        <f t="shared" si="0"/>
        <v>108</v>
      </c>
      <c r="P29" s="174">
        <f t="shared" si="0"/>
        <v>292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66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168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77</v>
      </c>
      <c r="C10" s="124" t="s">
        <v>78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115</v>
      </c>
      <c r="U10" s="385"/>
      <c r="V10" s="386"/>
    </row>
    <row r="11" spans="1:22" ht="18" customHeight="1" x14ac:dyDescent="0.25">
      <c r="A11" s="127">
        <v>5</v>
      </c>
      <c r="B11" s="140" t="s">
        <v>79</v>
      </c>
      <c r="C11" s="124" t="s">
        <v>61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116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117</v>
      </c>
      <c r="U13" s="385"/>
      <c r="V13" s="386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118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32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84</v>
      </c>
      <c r="C16" s="124" t="s">
        <v>60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104</v>
      </c>
      <c r="B17" s="140" t="s">
        <v>85</v>
      </c>
      <c r="C17" s="125" t="s">
        <v>59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120</v>
      </c>
    </row>
    <row r="18" spans="1:21" ht="18.75" x14ac:dyDescent="0.25">
      <c r="A18" s="124">
        <v>12</v>
      </c>
      <c r="B18" s="140" t="s">
        <v>86</v>
      </c>
      <c r="C18" s="124" t="s">
        <v>62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121</v>
      </c>
    </row>
    <row r="19" spans="1:21" ht="18.75" x14ac:dyDescent="0.25">
      <c r="A19" s="150">
        <v>13</v>
      </c>
      <c r="B19" s="140" t="s">
        <v>132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119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35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J8" sqref="J8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42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186</v>
      </c>
      <c r="C3" s="395"/>
      <c r="D3" s="395"/>
      <c r="E3" s="395"/>
      <c r="F3" s="395"/>
      <c r="G3" s="397"/>
      <c r="H3" s="397"/>
      <c r="I3" s="397"/>
      <c r="J3" s="397"/>
      <c r="K3" s="397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106</v>
      </c>
      <c r="D4" s="387"/>
      <c r="E4" s="387"/>
      <c r="F4" s="387" t="s">
        <v>110</v>
      </c>
      <c r="G4" s="387"/>
      <c r="H4" s="387"/>
      <c r="I4" s="387" t="s">
        <v>49</v>
      </c>
      <c r="J4" s="387"/>
      <c r="K4" s="387"/>
      <c r="L4" s="387" t="s">
        <v>50</v>
      </c>
      <c r="M4" s="387"/>
      <c r="N4" s="387"/>
      <c r="O4" s="387" t="s">
        <v>111</v>
      </c>
      <c r="P4" s="387"/>
      <c r="Q4" s="387"/>
      <c r="R4" s="387" t="s">
        <v>113</v>
      </c>
      <c r="S4" s="387"/>
      <c r="T4" s="387"/>
      <c r="U4" s="387" t="s">
        <v>112</v>
      </c>
      <c r="V4" s="387"/>
      <c r="W4" s="387"/>
      <c r="X4" s="396" t="s">
        <v>114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44</v>
      </c>
      <c r="C5" s="322" t="s">
        <v>109</v>
      </c>
      <c r="D5" s="231" t="s">
        <v>107</v>
      </c>
      <c r="E5" s="322" t="s">
        <v>108</v>
      </c>
      <c r="F5" s="322" t="s">
        <v>109</v>
      </c>
      <c r="G5" s="231" t="s">
        <v>107</v>
      </c>
      <c r="H5" s="323" t="s">
        <v>108</v>
      </c>
      <c r="I5" s="323" t="s">
        <v>109</v>
      </c>
      <c r="J5" s="232" t="s">
        <v>107</v>
      </c>
      <c r="K5" s="322" t="s">
        <v>108</v>
      </c>
      <c r="L5" s="323" t="s">
        <v>109</v>
      </c>
      <c r="M5" s="232" t="s">
        <v>107</v>
      </c>
      <c r="N5" s="323" t="s">
        <v>108</v>
      </c>
      <c r="O5" s="323" t="s">
        <v>109</v>
      </c>
      <c r="P5" s="232" t="s">
        <v>107</v>
      </c>
      <c r="Q5" s="323" t="s">
        <v>108</v>
      </c>
      <c r="R5" s="323" t="s">
        <v>109</v>
      </c>
      <c r="S5" s="232" t="s">
        <v>107</v>
      </c>
      <c r="T5" s="323" t="s">
        <v>108</v>
      </c>
      <c r="U5" s="323" t="s">
        <v>109</v>
      </c>
      <c r="V5" s="232" t="s">
        <v>107</v>
      </c>
      <c r="W5" s="323" t="s">
        <v>108</v>
      </c>
      <c r="X5" s="396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32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3" t="s">
        <v>126</v>
      </c>
      <c r="B2" s="403"/>
      <c r="C2" s="403"/>
      <c r="D2" s="403"/>
      <c r="E2" s="403"/>
      <c r="F2" s="404"/>
      <c r="G2" s="380"/>
      <c r="H2" s="380"/>
      <c r="I2" s="380"/>
      <c r="J2" s="380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106</v>
      </c>
      <c r="C3" s="399"/>
      <c r="D3" s="400"/>
      <c r="E3" s="398" t="s">
        <v>110</v>
      </c>
      <c r="F3" s="399"/>
      <c r="G3" s="400"/>
      <c r="H3" s="398" t="s">
        <v>49</v>
      </c>
      <c r="I3" s="399"/>
      <c r="J3" s="400"/>
      <c r="K3" s="398" t="s">
        <v>50</v>
      </c>
      <c r="L3" s="399"/>
      <c r="M3" s="400"/>
      <c r="N3" s="398" t="s">
        <v>111</v>
      </c>
      <c r="O3" s="399"/>
      <c r="P3" s="400"/>
      <c r="Q3" s="398" t="s">
        <v>113</v>
      </c>
      <c r="R3" s="399"/>
      <c r="S3" s="400"/>
      <c r="T3" s="398" t="s">
        <v>112</v>
      </c>
      <c r="U3" s="399"/>
      <c r="V3" s="400"/>
      <c r="W3" s="401" t="s">
        <v>114</v>
      </c>
    </row>
    <row r="4" spans="1:23" s="122" customFormat="1" ht="30" customHeight="1" x14ac:dyDescent="0.25">
      <c r="A4" s="192" t="s">
        <v>44</v>
      </c>
      <c r="B4" s="193" t="s">
        <v>109</v>
      </c>
      <c r="C4" s="196" t="s">
        <v>107</v>
      </c>
      <c r="D4" s="194" t="s">
        <v>108</v>
      </c>
      <c r="E4" s="193" t="s">
        <v>109</v>
      </c>
      <c r="F4" s="196" t="s">
        <v>107</v>
      </c>
      <c r="G4" s="195" t="s">
        <v>108</v>
      </c>
      <c r="H4" s="152" t="s">
        <v>109</v>
      </c>
      <c r="I4" s="198" t="s">
        <v>107</v>
      </c>
      <c r="J4" s="194" t="s">
        <v>108</v>
      </c>
      <c r="K4" s="152" t="s">
        <v>109</v>
      </c>
      <c r="L4" s="198" t="s">
        <v>107</v>
      </c>
      <c r="M4" s="195" t="s">
        <v>108</v>
      </c>
      <c r="N4" s="152" t="s">
        <v>109</v>
      </c>
      <c r="O4" s="198" t="s">
        <v>107</v>
      </c>
      <c r="P4" s="195" t="s">
        <v>108</v>
      </c>
      <c r="Q4" s="152" t="s">
        <v>109</v>
      </c>
      <c r="R4" s="198" t="s">
        <v>107</v>
      </c>
      <c r="S4" s="195" t="s">
        <v>108</v>
      </c>
      <c r="T4" s="152" t="s">
        <v>109</v>
      </c>
      <c r="U4" s="198" t="s">
        <v>107</v>
      </c>
      <c r="V4" s="195" t="s">
        <v>108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32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42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69</v>
      </c>
      <c r="B5" s="411" t="s">
        <v>161</v>
      </c>
      <c r="C5" s="411"/>
      <c r="D5" s="310" t="s">
        <v>135</v>
      </c>
      <c r="E5" s="406" t="s">
        <v>73</v>
      </c>
      <c r="F5" s="407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136</v>
      </c>
      <c r="B6" s="408" t="s">
        <v>164</v>
      </c>
      <c r="C6" s="408"/>
      <c r="D6" s="312" t="s">
        <v>163</v>
      </c>
      <c r="E6" s="409" t="s">
        <v>162</v>
      </c>
      <c r="F6" s="410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133</v>
      </c>
      <c r="C7" s="308" t="s">
        <v>57</v>
      </c>
      <c r="D7" s="308" t="s">
        <v>56</v>
      </c>
      <c r="E7" s="308" t="s">
        <v>32</v>
      </c>
      <c r="F7" s="308" t="s">
        <v>134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2021-05-24T07:12:16Z</cp:lastPrinted>
  <dcterms:created xsi:type="dcterms:W3CDTF">2015-12-02T06:31:52Z</dcterms:created>
  <dcterms:modified xsi:type="dcterms:W3CDTF">2021-05-25T16:19:14Z</dcterms:modified>
</cp:coreProperties>
</file>