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21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1" i="19" l="1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6" i="22" l="1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T28" i="19" l="1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<sst xmlns="http://schemas.openxmlformats.org/spreadsheetml/2006/main" count="1509" uniqueCount="74">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</sst>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95" t="s">
        <v>1</v>
      </c>
      <c r="B4" s="95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5" t="s">
        <v>2</v>
      </c>
      <c r="B5" s="95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81" t="s">
        <v>44</v>
      </c>
      <c r="B28" s="82"/>
      <c r="C28" s="83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4" t="s">
        <v>45</v>
      </c>
      <c r="B29" s="85"/>
      <c r="C29" s="86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4"/>
      <c r="N29" s="105"/>
      <c r="O29" s="105"/>
      <c r="P29" s="105"/>
      <c r="Q29" s="105"/>
      <c r="R29" s="105"/>
      <c r="S29" s="105"/>
      <c r="T29" s="105"/>
      <c r="U29" s="105"/>
      <c r="V29" s="106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4" t="s">
        <v>45</v>
      </c>
      <c r="B29" s="85"/>
      <c r="C29" s="86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45" sqref="G4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4" t="s">
        <v>45</v>
      </c>
      <c r="B29" s="85"/>
      <c r="C29" s="86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5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4629</v>
      </c>
      <c r="N27" s="40">
        <f t="shared" si="1"/>
        <v>4629</v>
      </c>
      <c r="O27" s="25">
        <f t="shared" si="2"/>
        <v>127.2975</v>
      </c>
      <c r="P27" s="41"/>
      <c r="Q27" s="41">
        <v>100</v>
      </c>
      <c r="R27" s="24">
        <f t="shared" si="3"/>
        <v>4401.7025000000003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37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169102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162446.14250000005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1016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5553</v>
      </c>
      <c r="N27" s="40">
        <f t="shared" si="1"/>
        <v>7463</v>
      </c>
      <c r="O27" s="25">
        <f t="shared" si="2"/>
        <v>152.70750000000001</v>
      </c>
      <c r="P27" s="41"/>
      <c r="Q27" s="41">
        <v>100</v>
      </c>
      <c r="R27" s="24">
        <f t="shared" si="3"/>
        <v>7210.2924999999996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69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173400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167489.07249999998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4" t="s">
        <v>45</v>
      </c>
      <c r="B29" s="85"/>
      <c r="C29" s="86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1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267200</v>
      </c>
      <c r="E4" s="2">
        <f>'23'!E29</f>
        <v>5410</v>
      </c>
      <c r="F4" s="2">
        <f>'23'!F29</f>
        <v>9290</v>
      </c>
      <c r="G4" s="2">
        <f>'23'!G29</f>
        <v>0</v>
      </c>
      <c r="H4" s="2">
        <f>'23'!H29</f>
        <v>34730</v>
      </c>
      <c r="I4" s="2">
        <f>'23'!I29</f>
        <v>773</v>
      </c>
      <c r="J4" s="2">
        <f>'23'!J29</f>
        <v>331</v>
      </c>
      <c r="K4" s="2">
        <f>'23'!K29</f>
        <v>269</v>
      </c>
      <c r="L4" s="2">
        <f>'23'!L29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267200</v>
      </c>
      <c r="E4" s="2">
        <f>'24'!E29</f>
        <v>5410</v>
      </c>
      <c r="F4" s="2">
        <f>'24'!F29</f>
        <v>9290</v>
      </c>
      <c r="G4" s="2">
        <f>'24'!G29</f>
        <v>0</v>
      </c>
      <c r="H4" s="2">
        <f>'24'!H29</f>
        <v>34730</v>
      </c>
      <c r="I4" s="2">
        <f>'24'!I29</f>
        <v>773</v>
      </c>
      <c r="J4" s="2">
        <f>'24'!J29</f>
        <v>331</v>
      </c>
      <c r="K4" s="2">
        <f>'24'!K29</f>
        <v>269</v>
      </c>
      <c r="L4" s="2">
        <f>'24'!L29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267200</v>
      </c>
      <c r="E4" s="2">
        <f>'25'!E29</f>
        <v>5410</v>
      </c>
      <c r="F4" s="2">
        <f>'25'!F29</f>
        <v>9290</v>
      </c>
      <c r="G4" s="2">
        <f>'25'!G29</f>
        <v>0</v>
      </c>
      <c r="H4" s="2">
        <f>'25'!H29</f>
        <v>34730</v>
      </c>
      <c r="I4" s="2">
        <f>'25'!I29</f>
        <v>773</v>
      </c>
      <c r="J4" s="2">
        <f>'25'!J29</f>
        <v>331</v>
      </c>
      <c r="K4" s="2">
        <f>'25'!K29</f>
        <v>269</v>
      </c>
      <c r="L4" s="2">
        <f>'25'!L29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267200</v>
      </c>
      <c r="E4" s="2">
        <f>'26'!E29</f>
        <v>5410</v>
      </c>
      <c r="F4" s="2">
        <f>'26'!F29</f>
        <v>9290</v>
      </c>
      <c r="G4" s="2">
        <f>'26'!G29</f>
        <v>0</v>
      </c>
      <c r="H4" s="2">
        <f>'26'!H29</f>
        <v>34730</v>
      </c>
      <c r="I4" s="2">
        <f>'26'!I29</f>
        <v>773</v>
      </c>
      <c r="J4" s="2">
        <f>'26'!J29</f>
        <v>331</v>
      </c>
      <c r="K4" s="2">
        <f>'26'!K29</f>
        <v>269</v>
      </c>
      <c r="L4" s="2">
        <f>'26'!L29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267200</v>
      </c>
      <c r="E4" s="2">
        <f>'27'!E29</f>
        <v>5410</v>
      </c>
      <c r="F4" s="2">
        <f>'27'!F29</f>
        <v>9290</v>
      </c>
      <c r="G4" s="2">
        <f>'27'!G29</f>
        <v>0</v>
      </c>
      <c r="H4" s="2">
        <f>'27'!H29</f>
        <v>34730</v>
      </c>
      <c r="I4" s="2">
        <f>'27'!I29</f>
        <v>773</v>
      </c>
      <c r="J4" s="2">
        <f>'27'!J29</f>
        <v>331</v>
      </c>
      <c r="K4" s="2">
        <f>'27'!K29</f>
        <v>269</v>
      </c>
      <c r="L4" s="2">
        <f>'27'!L29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267200</v>
      </c>
      <c r="E4" s="2">
        <f>'28'!E29</f>
        <v>5410</v>
      </c>
      <c r="F4" s="2">
        <f>'28'!F29</f>
        <v>9290</v>
      </c>
      <c r="G4" s="2">
        <f>'28'!G29</f>
        <v>0</v>
      </c>
      <c r="H4" s="2">
        <f>'28'!H29</f>
        <v>34730</v>
      </c>
      <c r="I4" s="2">
        <f>'28'!I29</f>
        <v>773</v>
      </c>
      <c r="J4" s="2">
        <f>'28'!J29</f>
        <v>331</v>
      </c>
      <c r="K4" s="2">
        <f>'28'!K29</f>
        <v>269</v>
      </c>
      <c r="L4" s="2">
        <f>'28'!L29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1" t="s">
        <v>44</v>
      </c>
      <c r="B28" s="82"/>
      <c r="C28" s="83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4" t="s">
        <v>45</v>
      </c>
      <c r="B29" s="85"/>
      <c r="C29" s="86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267200</v>
      </c>
      <c r="E4" s="2">
        <f>'29'!E29</f>
        <v>5410</v>
      </c>
      <c r="F4" s="2">
        <f>'29'!F29</f>
        <v>9290</v>
      </c>
      <c r="G4" s="2">
        <f>'29'!G29</f>
        <v>0</v>
      </c>
      <c r="H4" s="2">
        <f>'29'!H29</f>
        <v>34730</v>
      </c>
      <c r="I4" s="2">
        <f>'29'!I29</f>
        <v>773</v>
      </c>
      <c r="J4" s="2">
        <f>'29'!J29</f>
        <v>331</v>
      </c>
      <c r="K4" s="2">
        <f>'29'!K29</f>
        <v>269</v>
      </c>
      <c r="L4" s="2">
        <f>'29'!L29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267200</v>
      </c>
      <c r="E4" s="2">
        <f>'30'!E29</f>
        <v>5410</v>
      </c>
      <c r="F4" s="2">
        <f>'30'!F29</f>
        <v>9290</v>
      </c>
      <c r="G4" s="2">
        <f>'30'!G29</f>
        <v>0</v>
      </c>
      <c r="H4" s="2">
        <f>'30'!H29</f>
        <v>34730</v>
      </c>
      <c r="I4" s="2">
        <f>'30'!I29</f>
        <v>773</v>
      </c>
      <c r="J4" s="2">
        <f>'30'!J29</f>
        <v>331</v>
      </c>
      <c r="K4" s="2">
        <f>'30'!K29</f>
        <v>269</v>
      </c>
      <c r="L4" s="2">
        <f>'30'!L29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8"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/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4025718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253670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290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410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910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118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271760</v>
      </c>
      <c r="N7" s="24">
        <f>D7+E7*20+F7*10+G7*9+H7*9+I7*191+J7*191+K7*182+L7*100</f>
        <v>301477</v>
      </c>
      <c r="O7" s="25">
        <f>M7*2.75%</f>
        <v>7473.4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1365</v>
      </c>
      <c r="R7" s="24">
        <f>M7-(M7*2.75%)+I7*191+J7*191+K7*182+L7*100-Q7</f>
        <v>292638.59999999998</v>
      </c>
      <c r="S7" s="25">
        <f>M7*0.95%</f>
        <v>2581.7199999999998</v>
      </c>
      <c r="T7" s="27">
        <f>S7-Q7</f>
        <v>1216.7199999999998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133090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68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137340</v>
      </c>
      <c r="N8" s="24">
        <f t="shared" ref="N8:N27" si="1">D8+E8*20+F8*10+G8*9+H8*9+I8*191+J8*191+K8*182+L8*100</f>
        <v>153058</v>
      </c>
      <c r="O8" s="25">
        <f t="shared" ref="O8:O27" si="2">M8*2.75%</f>
        <v>3776.85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1169</v>
      </c>
      <c r="R8" s="24">
        <f t="shared" ref="R8:R27" si="3">M8-(M8*2.75%)+I8*191+J8*191+K8*182+L8*100-Q8</f>
        <v>148112.15</v>
      </c>
      <c r="S8" s="25">
        <f t="shared" ref="S8:S27" si="4">M8*0.95%</f>
        <v>1304.73</v>
      </c>
      <c r="T8" s="27">
        <f t="shared" ref="T8:T27" si="5">S8-Q8</f>
        <v>135.73000000000002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336049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740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1890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40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363859</v>
      </c>
      <c r="N9" s="24">
        <f t="shared" si="1"/>
        <v>373683</v>
      </c>
      <c r="O9" s="25">
        <f t="shared" si="2"/>
        <v>10006.122499999999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2337</v>
      </c>
      <c r="R9" s="24">
        <f t="shared" si="3"/>
        <v>361339.8775</v>
      </c>
      <c r="S9" s="25">
        <f t="shared" si="4"/>
        <v>3456.6605</v>
      </c>
      <c r="T9" s="27">
        <f t="shared" si="5"/>
        <v>1119.6605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99638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102338</v>
      </c>
      <c r="N10" s="24">
        <f t="shared" si="1"/>
        <v>113827</v>
      </c>
      <c r="O10" s="25">
        <f t="shared" si="2"/>
        <v>2814.2950000000001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463</v>
      </c>
      <c r="R10" s="24">
        <f t="shared" si="3"/>
        <v>110549.705</v>
      </c>
      <c r="S10" s="25">
        <f t="shared" si="4"/>
        <v>972.21100000000001</v>
      </c>
      <c r="T10" s="27">
        <f t="shared" si="5"/>
        <v>509.21100000000001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119469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150669</v>
      </c>
      <c r="N11" s="24">
        <f t="shared" si="1"/>
        <v>171381</v>
      </c>
      <c r="O11" s="25">
        <f t="shared" si="2"/>
        <v>4143.3975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532</v>
      </c>
      <c r="R11" s="24">
        <f t="shared" si="3"/>
        <v>166705.60250000001</v>
      </c>
      <c r="S11" s="25">
        <f t="shared" si="4"/>
        <v>1431.3554999999999</v>
      </c>
      <c r="T11" s="27">
        <f t="shared" si="5"/>
        <v>899.35549999999989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108552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200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20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114352</v>
      </c>
      <c r="N12" s="24">
        <f t="shared" si="1"/>
        <v>124542</v>
      </c>
      <c r="O12" s="25">
        <f t="shared" si="2"/>
        <v>3144.68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477</v>
      </c>
      <c r="R12" s="24">
        <f t="shared" si="3"/>
        <v>120920.32000000001</v>
      </c>
      <c r="S12" s="25">
        <f t="shared" si="4"/>
        <v>1086.3440000000001</v>
      </c>
      <c r="T12" s="27">
        <f t="shared" si="5"/>
        <v>609.34400000000005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90177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350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93827</v>
      </c>
      <c r="N13" s="24">
        <f t="shared" si="1"/>
        <v>95737</v>
      </c>
      <c r="O13" s="25">
        <f t="shared" si="2"/>
        <v>2580.2424999999998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822</v>
      </c>
      <c r="R13" s="24">
        <f t="shared" si="3"/>
        <v>92334.757500000007</v>
      </c>
      <c r="S13" s="25">
        <f t="shared" si="4"/>
        <v>891.35649999999998</v>
      </c>
      <c r="T13" s="27">
        <f t="shared" si="5"/>
        <v>69.356499999999983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331309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2380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364429</v>
      </c>
      <c r="N14" s="24">
        <f t="shared" si="1"/>
        <v>373873</v>
      </c>
      <c r="O14" s="25">
        <f t="shared" si="2"/>
        <v>10021.797500000001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2106</v>
      </c>
      <c r="R14" s="24">
        <f t="shared" si="3"/>
        <v>361745.20250000001</v>
      </c>
      <c r="S14" s="25">
        <f t="shared" si="4"/>
        <v>3462.0754999999999</v>
      </c>
      <c r="T14" s="27">
        <f t="shared" si="5"/>
        <v>1356.0754999999999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318851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420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740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65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334711</v>
      </c>
      <c r="N15" s="24">
        <f t="shared" si="1"/>
        <v>351676</v>
      </c>
      <c r="O15" s="25">
        <f t="shared" si="2"/>
        <v>9204.5524999999998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2627</v>
      </c>
      <c r="R15" s="24">
        <f t="shared" si="3"/>
        <v>339844.44750000001</v>
      </c>
      <c r="S15" s="25">
        <f t="shared" si="4"/>
        <v>3179.7545</v>
      </c>
      <c r="T15" s="27">
        <f t="shared" si="5"/>
        <v>552.75450000000001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302918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1310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1120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328298</v>
      </c>
      <c r="N16" s="24">
        <f t="shared" si="1"/>
        <v>332437</v>
      </c>
      <c r="O16" s="25">
        <f t="shared" si="2"/>
        <v>9028.1949999999997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1961</v>
      </c>
      <c r="R16" s="24">
        <f t="shared" si="3"/>
        <v>321447.80499999999</v>
      </c>
      <c r="S16" s="25">
        <f t="shared" si="4"/>
        <v>3118.8310000000001</v>
      </c>
      <c r="T16" s="27">
        <f t="shared" si="5"/>
        <v>1157.8310000000001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194927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1400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71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25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215927</v>
      </c>
      <c r="N17" s="24">
        <f t="shared" si="1"/>
        <v>234038</v>
      </c>
      <c r="O17" s="25">
        <f t="shared" si="2"/>
        <v>5937.9925000000003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1290</v>
      </c>
      <c r="R17" s="24">
        <f t="shared" si="3"/>
        <v>226810.00750000001</v>
      </c>
      <c r="S17" s="25">
        <f t="shared" si="4"/>
        <v>2051.3065000000001</v>
      </c>
      <c r="T17" s="27">
        <f t="shared" si="5"/>
        <v>761.30650000000014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208710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214780</v>
      </c>
      <c r="N18" s="24">
        <f t="shared" si="1"/>
        <v>215508</v>
      </c>
      <c r="O18" s="25">
        <f t="shared" si="2"/>
        <v>5906.45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207461.55</v>
      </c>
      <c r="S18" s="25">
        <f t="shared" si="4"/>
        <v>2040.4099999999999</v>
      </c>
      <c r="T18" s="27">
        <f t="shared" si="5"/>
        <v>-99.590000000000146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265691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1130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96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282561</v>
      </c>
      <c r="N19" s="24">
        <f t="shared" si="1"/>
        <v>308177</v>
      </c>
      <c r="O19" s="25">
        <f t="shared" si="2"/>
        <v>7770.4274999999998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2779</v>
      </c>
      <c r="R19" s="24">
        <f t="shared" si="3"/>
        <v>297627.57250000001</v>
      </c>
      <c r="S19" s="25">
        <f t="shared" si="4"/>
        <v>2684.3294999999998</v>
      </c>
      <c r="T19" s="27">
        <f t="shared" si="5"/>
        <v>-94.670500000000175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155977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43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163187</v>
      </c>
      <c r="N20" s="24">
        <f t="shared" si="1"/>
        <v>179799</v>
      </c>
      <c r="O20" s="25">
        <f t="shared" si="2"/>
        <v>4487.6424999999999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1681</v>
      </c>
      <c r="R20" s="24">
        <f t="shared" si="3"/>
        <v>173630.35750000001</v>
      </c>
      <c r="S20" s="25">
        <f t="shared" si="4"/>
        <v>1550.2764999999999</v>
      </c>
      <c r="T20" s="27">
        <f t="shared" si="5"/>
        <v>-130.72350000000006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117986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40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121266</v>
      </c>
      <c r="N21" s="24">
        <f t="shared" si="1"/>
        <v>129816</v>
      </c>
      <c r="O21" s="25">
        <f t="shared" si="2"/>
        <v>3334.8150000000001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250</v>
      </c>
      <c r="R21" s="24">
        <f t="shared" si="3"/>
        <v>126231.185</v>
      </c>
      <c r="S21" s="25">
        <f t="shared" si="4"/>
        <v>1152.027</v>
      </c>
      <c r="T21" s="27">
        <f t="shared" si="5"/>
        <v>902.02700000000004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375216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850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400566</v>
      </c>
      <c r="N22" s="24">
        <f t="shared" si="1"/>
        <v>427773</v>
      </c>
      <c r="O22" s="25">
        <f t="shared" si="2"/>
        <v>11015.565000000001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2077</v>
      </c>
      <c r="R22" s="24">
        <f t="shared" si="3"/>
        <v>414680.435</v>
      </c>
      <c r="S22" s="25">
        <f t="shared" si="4"/>
        <v>3805.377</v>
      </c>
      <c r="T22" s="27">
        <f t="shared" si="5"/>
        <v>1728.377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165464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173564</v>
      </c>
      <c r="N23" s="24">
        <f t="shared" si="1"/>
        <v>179294</v>
      </c>
      <c r="O23" s="25">
        <f t="shared" si="2"/>
        <v>4773.01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1420</v>
      </c>
      <c r="R23" s="24">
        <f t="shared" si="3"/>
        <v>173100.99</v>
      </c>
      <c r="S23" s="25">
        <f t="shared" si="4"/>
        <v>1648.8579999999999</v>
      </c>
      <c r="T23" s="27">
        <f t="shared" si="5"/>
        <v>228.85799999999995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415121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3430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98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36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471991</v>
      </c>
      <c r="N24" s="24">
        <f t="shared" si="1"/>
        <v>497261</v>
      </c>
      <c r="O24" s="25">
        <f t="shared" si="2"/>
        <v>12979.752500000001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2331</v>
      </c>
      <c r="R24" s="24">
        <f t="shared" si="3"/>
        <v>481950.2475</v>
      </c>
      <c r="S24" s="25">
        <f t="shared" si="4"/>
        <v>4483.9144999999999</v>
      </c>
      <c r="T24" s="27">
        <f t="shared" si="5"/>
        <v>2152.9144999999999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172029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59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183179</v>
      </c>
      <c r="N25" s="24">
        <f t="shared" si="1"/>
        <v>197268</v>
      </c>
      <c r="O25" s="25">
        <f t="shared" si="2"/>
        <v>5037.4224999999997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1533</v>
      </c>
      <c r="R25" s="24">
        <f t="shared" si="3"/>
        <v>190697.57750000001</v>
      </c>
      <c r="S25" s="25">
        <f t="shared" si="4"/>
        <v>1740.2004999999999</v>
      </c>
      <c r="T25" s="27">
        <f t="shared" si="5"/>
        <v>207.20049999999992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162805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28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188405</v>
      </c>
      <c r="N26" s="24">
        <f t="shared" si="1"/>
        <v>195573</v>
      </c>
      <c r="O26" s="25">
        <f t="shared" si="2"/>
        <v>5181.1374999999998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1602</v>
      </c>
      <c r="R26" s="24">
        <f t="shared" si="3"/>
        <v>188789.86249999999</v>
      </c>
      <c r="S26" s="25">
        <f t="shared" si="4"/>
        <v>1789.8474999999999</v>
      </c>
      <c r="T26" s="27">
        <f t="shared" si="5"/>
        <v>187.84749999999985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184538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135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184538</v>
      </c>
      <c r="N27" s="40">
        <f t="shared" si="1"/>
        <v>213053</v>
      </c>
      <c r="O27" s="25">
        <f t="shared" si="2"/>
        <v>5074.7950000000001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2120</v>
      </c>
      <c r="R27" s="24">
        <f t="shared" si="3"/>
        <v>205858.20499999999</v>
      </c>
      <c r="S27" s="42">
        <f t="shared" si="4"/>
        <v>1753.1109999999999</v>
      </c>
      <c r="T27" s="43">
        <f t="shared" si="5"/>
        <v>-366.88900000000012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4512187</v>
      </c>
      <c r="E28" s="45">
        <f t="shared" si="6"/>
        <v>4195</v>
      </c>
      <c r="F28" s="45">
        <f t="shared" ref="F28:T28" si="7">SUM(F7:F27)</f>
        <v>8690</v>
      </c>
      <c r="G28" s="45">
        <f t="shared" si="7"/>
        <v>0</v>
      </c>
      <c r="H28" s="45">
        <f t="shared" si="7"/>
        <v>19840</v>
      </c>
      <c r="I28" s="45">
        <f t="shared" si="7"/>
        <v>1187</v>
      </c>
      <c r="J28" s="45">
        <f t="shared" si="7"/>
        <v>25</v>
      </c>
      <c r="K28" s="45">
        <f t="shared" si="7"/>
        <v>416</v>
      </c>
      <c r="L28" s="45">
        <f t="shared" si="7"/>
        <v>5</v>
      </c>
      <c r="M28" s="45">
        <f t="shared" si="7"/>
        <v>4861547</v>
      </c>
      <c r="N28" s="45">
        <f t="shared" si="7"/>
        <v>5169251</v>
      </c>
      <c r="O28" s="46">
        <f t="shared" si="7"/>
        <v>133692.54250000001</v>
      </c>
      <c r="P28" s="45">
        <f t="shared" si="7"/>
        <v>0</v>
      </c>
      <c r="Q28" s="45">
        <f t="shared" si="7"/>
        <v>33082</v>
      </c>
      <c r="R28" s="45">
        <f t="shared" si="7"/>
        <v>5002476.4574999986</v>
      </c>
      <c r="S28" s="45">
        <f t="shared" si="7"/>
        <v>46184.696499999998</v>
      </c>
      <c r="T28" s="47">
        <f t="shared" si="7"/>
        <v>13102.696499999998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4" t="s">
        <v>45</v>
      </c>
      <c r="B29" s="85"/>
      <c r="C29" s="86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55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4" t="s">
        <v>45</v>
      </c>
      <c r="B29" s="85"/>
      <c r="C29" s="86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7" t="s">
        <v>56</v>
      </c>
      <c r="B3" s="98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6"/>
      <c r="O4" s="96"/>
      <c r="P4" s="96"/>
      <c r="Q4" s="96"/>
      <c r="R4" s="96"/>
      <c r="S4" s="96"/>
      <c r="T4" s="96"/>
    </row>
    <row r="5" spans="1:22" x14ac:dyDescent="0.25">
      <c r="A5" s="95" t="s">
        <v>2</v>
      </c>
      <c r="B5" s="95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4" t="s">
        <v>45</v>
      </c>
      <c r="B29" s="85"/>
      <c r="C29" s="86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6.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ht="15.75" customHeight="1" x14ac:dyDescent="0.25">
      <c r="A4" s="95" t="s">
        <v>1</v>
      </c>
      <c r="B4" s="95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ht="15.75" customHeight="1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1" t="s">
        <v>44</v>
      </c>
      <c r="B28" s="82"/>
      <c r="C28" s="83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4" t="s">
        <v>45</v>
      </c>
      <c r="B29" s="85"/>
      <c r="C29" s="86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2021-05-22T16:22:44Z</dcterms:modified>
</cp:coreProperties>
</file>