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13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AG27" s="1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5"/>
  <c r="AG25"/>
  <c r="AI24"/>
  <c r="AH23"/>
  <c r="AG23"/>
  <c r="AI13"/>
  <c r="AH1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H27" i="31" l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D4" i="15" l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<sst xmlns="http://schemas.openxmlformats.org/spreadsheetml/2006/main" count="2242" uniqueCount="106">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</sst>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21" customHeight="1" thickBo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72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16">
        <v>2070</v>
      </c>
      <c r="N4" s="216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29" priority="26" stopIfTrue="1" operator="greaterThan">
      <formula>0</formula>
    </cfRule>
  </conditionalFormatting>
  <conditionalFormatting sqref="AQ31">
    <cfRule type="cellIs" dxfId="828" priority="24" operator="greaterThan">
      <formula>$AQ$7:$AQ$18&lt;100</formula>
    </cfRule>
    <cfRule type="cellIs" dxfId="827" priority="25" operator="greaterThan">
      <formula>100</formula>
    </cfRule>
  </conditionalFormatting>
  <conditionalFormatting sqref="D29:J29 Q29:AB29 Q28:AA28 K4:P29">
    <cfRule type="cellIs" dxfId="826" priority="23" operator="equal">
      <formula>212030016606640</formula>
    </cfRule>
  </conditionalFormatting>
  <conditionalFormatting sqref="D29:J29 L29:AB29 L28:AA28 K4:K29">
    <cfRule type="cellIs" dxfId="825" priority="21" operator="equal">
      <formula>$K$4</formula>
    </cfRule>
    <cfRule type="cellIs" dxfId="824" priority="22" operator="equal">
      <formula>2120</formula>
    </cfRule>
  </conditionalFormatting>
  <conditionalFormatting sqref="D29:L29 M4:N29">
    <cfRule type="cellIs" dxfId="823" priority="19" operator="equal">
      <formula>$M$4</formula>
    </cfRule>
    <cfRule type="cellIs" dxfId="822" priority="20" operator="equal">
      <formula>300</formula>
    </cfRule>
  </conditionalFormatting>
  <conditionalFormatting sqref="O4:O29">
    <cfRule type="cellIs" dxfId="821" priority="17" operator="equal">
      <formula>$O$4</formula>
    </cfRule>
    <cfRule type="cellIs" dxfId="820" priority="18" operator="equal">
      <formula>1660</formula>
    </cfRule>
  </conditionalFormatting>
  <conditionalFormatting sqref="P4:P29">
    <cfRule type="cellIs" dxfId="819" priority="15" operator="equal">
      <formula>$P$4</formula>
    </cfRule>
    <cfRule type="cellIs" dxfId="818" priority="16" operator="equal">
      <formula>6640</formula>
    </cfRule>
  </conditionalFormatting>
  <conditionalFormatting sqref="AT6:AT28">
    <cfRule type="cellIs" dxfId="817" priority="14" operator="lessThan">
      <formula>0</formula>
    </cfRule>
  </conditionalFormatting>
  <conditionalFormatting sqref="AT7:AT18">
    <cfRule type="cellIs" dxfId="816" priority="11" operator="lessThan">
      <formula>0</formula>
    </cfRule>
    <cfRule type="cellIs" dxfId="815" priority="12" operator="lessThan">
      <formula>0</formula>
    </cfRule>
    <cfRule type="cellIs" dxfId="814" priority="13" operator="lessThan">
      <formula>0</formula>
    </cfRule>
  </conditionalFormatting>
  <conditionalFormatting sqref="L28:AA28 K4:K28">
    <cfRule type="cellIs" dxfId="813" priority="10" operator="equal">
      <formula>$K$4</formula>
    </cfRule>
  </conditionalFormatting>
  <conditionalFormatting sqref="D4 D6:D29">
    <cfRule type="cellIs" dxfId="812" priority="9" operator="equal">
      <formula>$D$4</formula>
    </cfRule>
  </conditionalFormatting>
  <conditionalFormatting sqref="S4:S29">
    <cfRule type="cellIs" dxfId="811" priority="8" operator="equal">
      <formula>$S$4</formula>
    </cfRule>
  </conditionalFormatting>
  <conditionalFormatting sqref="Z4:Z29">
    <cfRule type="cellIs" dxfId="810" priority="7" operator="equal">
      <formula>$Z$4</formula>
    </cfRule>
  </conditionalFormatting>
  <conditionalFormatting sqref="AA4:AA29">
    <cfRule type="cellIs" dxfId="809" priority="6" operator="equal">
      <formula>$AA$4</formula>
    </cfRule>
  </conditionalFormatting>
  <conditionalFormatting sqref="AB4:AB29">
    <cfRule type="cellIs" dxfId="808" priority="5" operator="equal">
      <formula>$AB$4</formula>
    </cfRule>
  </conditionalFormatting>
  <conditionalFormatting sqref="AT7:AT28">
    <cfRule type="cellIs" dxfId="807" priority="2" operator="lessThan">
      <formula>0</formula>
    </cfRule>
    <cfRule type="cellIs" dxfId="806" priority="3" operator="lessThan">
      <formula>0</formula>
    </cfRule>
    <cfRule type="cellIs" dxfId="805" priority="4" operator="lessThan">
      <formula>0</formula>
    </cfRule>
  </conditionalFormatting>
  <conditionalFormatting sqref="D5:AA5">
    <cfRule type="cellIs" dxfId="80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Q33" sqref="AQ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81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29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4" priority="28" stopIfTrue="1" operator="greaterThan">
      <formula>0</formula>
    </cfRule>
  </conditionalFormatting>
  <conditionalFormatting sqref="AQ31">
    <cfRule type="cellIs" dxfId="593" priority="26" operator="greaterThan">
      <formula>$AQ$7:$AQ$18&lt;100</formula>
    </cfRule>
    <cfRule type="cellIs" dxfId="592" priority="27" operator="greaterThan">
      <formula>100</formula>
    </cfRule>
  </conditionalFormatting>
  <conditionalFormatting sqref="D29:J29 Q29:AB29 Q28:AA28 K4:P29">
    <cfRule type="cellIs" dxfId="591" priority="25" operator="equal">
      <formula>212030016606640</formula>
    </cfRule>
  </conditionalFormatting>
  <conditionalFormatting sqref="D29:J29 L29:AB29 L28:AA28 K4:K29">
    <cfRule type="cellIs" dxfId="590" priority="23" operator="equal">
      <formula>$K$4</formula>
    </cfRule>
    <cfRule type="cellIs" dxfId="589" priority="24" operator="equal">
      <formula>2120</formula>
    </cfRule>
  </conditionalFormatting>
  <conditionalFormatting sqref="D29:L29 M4:N29">
    <cfRule type="cellIs" dxfId="588" priority="21" operator="equal">
      <formula>$M$4</formula>
    </cfRule>
    <cfRule type="cellIs" dxfId="587" priority="22" operator="equal">
      <formula>300</formula>
    </cfRule>
  </conditionalFormatting>
  <conditionalFormatting sqref="O4:O29">
    <cfRule type="cellIs" dxfId="586" priority="19" operator="equal">
      <formula>$O$4</formula>
    </cfRule>
    <cfRule type="cellIs" dxfId="585" priority="20" operator="equal">
      <formula>1660</formula>
    </cfRule>
  </conditionalFormatting>
  <conditionalFormatting sqref="P4:P29">
    <cfRule type="cellIs" dxfId="584" priority="17" operator="equal">
      <formula>$P$4</formula>
    </cfRule>
    <cfRule type="cellIs" dxfId="583" priority="18" operator="equal">
      <formula>6640</formula>
    </cfRule>
  </conditionalFormatting>
  <conditionalFormatting sqref="AT6:AT28">
    <cfRule type="cellIs" dxfId="582" priority="16" operator="lessThan">
      <formula>0</formula>
    </cfRule>
  </conditionalFormatting>
  <conditionalFormatting sqref="AT7:AT18">
    <cfRule type="cellIs" dxfId="581" priority="13" operator="lessThan">
      <formula>0</formula>
    </cfRule>
    <cfRule type="cellIs" dxfId="580" priority="14" operator="lessThan">
      <formula>0</formula>
    </cfRule>
    <cfRule type="cellIs" dxfId="579" priority="15" operator="lessThan">
      <formula>0</formula>
    </cfRule>
  </conditionalFormatting>
  <conditionalFormatting sqref="L28:AA28 K4:K28">
    <cfRule type="cellIs" dxfId="578" priority="12" operator="equal">
      <formula>$K$4</formula>
    </cfRule>
  </conditionalFormatting>
  <conditionalFormatting sqref="D28:D29 D6:D22 D24:D26 D4:AA4">
    <cfRule type="cellIs" dxfId="577" priority="11" operator="equal">
      <formula>$D$4</formula>
    </cfRule>
  </conditionalFormatting>
  <conditionalFormatting sqref="S4:S29">
    <cfRule type="cellIs" dxfId="576" priority="10" operator="equal">
      <formula>$S$4</formula>
    </cfRule>
  </conditionalFormatting>
  <conditionalFormatting sqref="Z4:Z29">
    <cfRule type="cellIs" dxfId="575" priority="9" operator="equal">
      <formula>$Z$4</formula>
    </cfRule>
  </conditionalFormatting>
  <conditionalFormatting sqref="AA4:AA29">
    <cfRule type="cellIs" dxfId="574" priority="8" operator="equal">
      <formula>$AA$4</formula>
    </cfRule>
  </conditionalFormatting>
  <conditionalFormatting sqref="AB4:AB29">
    <cfRule type="cellIs" dxfId="573" priority="7" operator="equal">
      <formula>$AB$4</formula>
    </cfRule>
  </conditionalFormatting>
  <conditionalFormatting sqref="AT7:AT28">
    <cfRule type="cellIs" dxfId="572" priority="4" operator="lessThan">
      <formula>0</formula>
    </cfRule>
    <cfRule type="cellIs" dxfId="571" priority="5" operator="lessThan">
      <formula>0</formula>
    </cfRule>
    <cfRule type="cellIs" dxfId="570" priority="6" operator="lessThan">
      <formula>0</formula>
    </cfRule>
  </conditionalFormatting>
  <conditionalFormatting sqref="D5:AA5">
    <cfRule type="cellIs" dxfId="569" priority="3" operator="greaterThan">
      <formula>0</formula>
    </cfRule>
  </conditionalFormatting>
  <conditionalFormatting sqref="D7:AA27">
    <cfRule type="cellIs" dxfId="568" priority="2" operator="greaterThan">
      <formula>0</formula>
    </cfRule>
  </conditionalFormatting>
  <conditionalFormatting sqref="AC7:AS27">
    <cfRule type="cellIs" dxfId="56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82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6" priority="27" stopIfTrue="1" operator="greaterThan">
      <formula>0</formula>
    </cfRule>
  </conditionalFormatting>
  <conditionalFormatting sqref="AQ31">
    <cfRule type="cellIs" dxfId="565" priority="25" operator="greaterThan">
      <formula>$AQ$7:$AQ$18&lt;100</formula>
    </cfRule>
    <cfRule type="cellIs" dxfId="564" priority="26" operator="greaterThan">
      <formula>100</formula>
    </cfRule>
  </conditionalFormatting>
  <conditionalFormatting sqref="D29:J29 Q29:AB29 Q28:AA28 K4:P29">
    <cfRule type="cellIs" dxfId="563" priority="24" operator="equal">
      <formula>212030016606640</formula>
    </cfRule>
  </conditionalFormatting>
  <conditionalFormatting sqref="D29:J29 L29:AB29 L28:AA28 K4:K29">
    <cfRule type="cellIs" dxfId="562" priority="22" operator="equal">
      <formula>$K$4</formula>
    </cfRule>
    <cfRule type="cellIs" dxfId="561" priority="23" operator="equal">
      <formula>2120</formula>
    </cfRule>
  </conditionalFormatting>
  <conditionalFormatting sqref="D29:L29 M4:N29">
    <cfRule type="cellIs" dxfId="560" priority="20" operator="equal">
      <formula>$M$4</formula>
    </cfRule>
    <cfRule type="cellIs" dxfId="559" priority="21" operator="equal">
      <formula>300</formula>
    </cfRule>
  </conditionalFormatting>
  <conditionalFormatting sqref="O4:O29">
    <cfRule type="cellIs" dxfId="558" priority="18" operator="equal">
      <formula>$O$4</formula>
    </cfRule>
    <cfRule type="cellIs" dxfId="557" priority="19" operator="equal">
      <formula>1660</formula>
    </cfRule>
  </conditionalFormatting>
  <conditionalFormatting sqref="P4:P29">
    <cfRule type="cellIs" dxfId="556" priority="16" operator="equal">
      <formula>$P$4</formula>
    </cfRule>
    <cfRule type="cellIs" dxfId="555" priority="17" operator="equal">
      <formula>6640</formula>
    </cfRule>
  </conditionalFormatting>
  <conditionalFormatting sqref="AT6:AT28">
    <cfRule type="cellIs" dxfId="554" priority="15" operator="lessThan">
      <formula>0</formula>
    </cfRule>
  </conditionalFormatting>
  <conditionalFormatting sqref="AT7:AT18">
    <cfRule type="cellIs" dxfId="553" priority="12" operator="lessThan">
      <formula>0</formula>
    </cfRule>
    <cfRule type="cellIs" dxfId="552" priority="13" operator="lessThan">
      <formula>0</formula>
    </cfRule>
    <cfRule type="cellIs" dxfId="551" priority="14" operator="lessThan">
      <formula>0</formula>
    </cfRule>
  </conditionalFormatting>
  <conditionalFormatting sqref="L28:AA28 K4:K28">
    <cfRule type="cellIs" dxfId="550" priority="11" operator="equal">
      <formula>$K$4</formula>
    </cfRule>
  </conditionalFormatting>
  <conditionalFormatting sqref="D28:D29 D6:D22 D24:D26 D4:AA4">
    <cfRule type="cellIs" dxfId="549" priority="10" operator="equal">
      <formula>$D$4</formula>
    </cfRule>
  </conditionalFormatting>
  <conditionalFormatting sqref="S4:S29">
    <cfRule type="cellIs" dxfId="548" priority="9" operator="equal">
      <formula>$S$4</formula>
    </cfRule>
  </conditionalFormatting>
  <conditionalFormatting sqref="Z4:Z29">
    <cfRule type="cellIs" dxfId="547" priority="8" operator="equal">
      <formula>$Z$4</formula>
    </cfRule>
  </conditionalFormatting>
  <conditionalFormatting sqref="AA4:AA29">
    <cfRule type="cellIs" dxfId="546" priority="7" operator="equal">
      <formula>$AA$4</formula>
    </cfRule>
  </conditionalFormatting>
  <conditionalFormatting sqref="AB4:AB29">
    <cfRule type="cellIs" dxfId="545" priority="6" operator="equal">
      <formula>$AB$4</formula>
    </cfRule>
  </conditionalFormatting>
  <conditionalFormatting sqref="AT7:AT28">
    <cfRule type="cellIs" dxfId="544" priority="3" operator="lessThan">
      <formula>0</formula>
    </cfRule>
    <cfRule type="cellIs" dxfId="543" priority="4" operator="lessThan">
      <formula>0</formula>
    </cfRule>
    <cfRule type="cellIs" dxfId="542" priority="5" operator="lessThan">
      <formula>0</formula>
    </cfRule>
  </conditionalFormatting>
  <conditionalFormatting sqref="D5:AA5">
    <cfRule type="cellIs" dxfId="541" priority="2" operator="greaterThan">
      <formula>0</formula>
    </cfRule>
  </conditionalFormatting>
  <conditionalFormatting sqref="D7:AQ27">
    <cfRule type="cellIs" dxfId="54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83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39" priority="26" stopIfTrue="1" operator="greaterThan">
      <formula>0</formula>
    </cfRule>
  </conditionalFormatting>
  <conditionalFormatting sqref="AQ31">
    <cfRule type="cellIs" dxfId="538" priority="24" operator="greaterThan">
      <formula>$AQ$7:$AQ$18&lt;100</formula>
    </cfRule>
    <cfRule type="cellIs" dxfId="537" priority="25" operator="greaterThan">
      <formula>100</formula>
    </cfRule>
  </conditionalFormatting>
  <conditionalFormatting sqref="D29:J29 Q29:AB29 Q28:AA28 K4:P29">
    <cfRule type="cellIs" dxfId="536" priority="23" operator="equal">
      <formula>212030016606640</formula>
    </cfRule>
  </conditionalFormatting>
  <conditionalFormatting sqref="D29:J29 L29:AB29 L28:AA28 K4:K29">
    <cfRule type="cellIs" dxfId="535" priority="21" operator="equal">
      <formula>$K$4</formula>
    </cfRule>
    <cfRule type="cellIs" dxfId="534" priority="22" operator="equal">
      <formula>2120</formula>
    </cfRule>
  </conditionalFormatting>
  <conditionalFormatting sqref="D29:L29 M4:N29">
    <cfRule type="cellIs" dxfId="533" priority="19" operator="equal">
      <formula>$M$4</formula>
    </cfRule>
    <cfRule type="cellIs" dxfId="532" priority="20" operator="equal">
      <formula>300</formula>
    </cfRule>
  </conditionalFormatting>
  <conditionalFormatting sqref="O4:O29">
    <cfRule type="cellIs" dxfId="531" priority="17" operator="equal">
      <formula>$O$4</formula>
    </cfRule>
    <cfRule type="cellIs" dxfId="530" priority="18" operator="equal">
      <formula>1660</formula>
    </cfRule>
  </conditionalFormatting>
  <conditionalFormatting sqref="P4:P29">
    <cfRule type="cellIs" dxfId="529" priority="15" operator="equal">
      <formula>$P$4</formula>
    </cfRule>
    <cfRule type="cellIs" dxfId="528" priority="16" operator="equal">
      <formula>6640</formula>
    </cfRule>
  </conditionalFormatting>
  <conditionalFormatting sqref="AT6:AT28">
    <cfRule type="cellIs" dxfId="527" priority="14" operator="lessThan">
      <formula>0</formula>
    </cfRule>
  </conditionalFormatting>
  <conditionalFormatting sqref="AT7:AT18">
    <cfRule type="cellIs" dxfId="526" priority="11" operator="lessThan">
      <formula>0</formula>
    </cfRule>
    <cfRule type="cellIs" dxfId="525" priority="12" operator="lessThan">
      <formula>0</formula>
    </cfRule>
    <cfRule type="cellIs" dxfId="524" priority="13" operator="lessThan">
      <formula>0</formula>
    </cfRule>
  </conditionalFormatting>
  <conditionalFormatting sqref="L28:AA28 K4:K28">
    <cfRule type="cellIs" dxfId="523" priority="10" operator="equal">
      <formula>$K$4</formula>
    </cfRule>
  </conditionalFormatting>
  <conditionalFormatting sqref="D28:D29 D6:D22 D24:D26 D4:AA4">
    <cfRule type="cellIs" dxfId="522" priority="9" operator="equal">
      <formula>$D$4</formula>
    </cfRule>
  </conditionalFormatting>
  <conditionalFormatting sqref="S4:S29">
    <cfRule type="cellIs" dxfId="521" priority="8" operator="equal">
      <formula>$S$4</formula>
    </cfRule>
  </conditionalFormatting>
  <conditionalFormatting sqref="Z4:Z29">
    <cfRule type="cellIs" dxfId="520" priority="7" operator="equal">
      <formula>$Z$4</formula>
    </cfRule>
  </conditionalFormatting>
  <conditionalFormatting sqref="AA4:AA29">
    <cfRule type="cellIs" dxfId="519" priority="6" operator="equal">
      <formula>$AA$4</formula>
    </cfRule>
  </conditionalFormatting>
  <conditionalFormatting sqref="AB4:AB29">
    <cfRule type="cellIs" dxfId="518" priority="5" operator="equal">
      <formula>$AB$4</formula>
    </cfRule>
  </conditionalFormatting>
  <conditionalFormatting sqref="AT7:AT28">
    <cfRule type="cellIs" dxfId="517" priority="2" operator="lessThan">
      <formula>0</formula>
    </cfRule>
    <cfRule type="cellIs" dxfId="516" priority="3" operator="lessThan">
      <formula>0</formula>
    </cfRule>
    <cfRule type="cellIs" dxfId="515" priority="4" operator="lessThan">
      <formula>0</formula>
    </cfRule>
  </conditionalFormatting>
  <conditionalFormatting sqref="D5:AA5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M25" sqref="M2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84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3" priority="37" stopIfTrue="1" operator="greaterThan">
      <formula>0</formula>
    </cfRule>
  </conditionalFormatting>
  <conditionalFormatting sqref="D29:J29 Q29:AB29 Q28:AA28 K4:P29">
    <cfRule type="cellIs" dxfId="512" priority="34" operator="equal">
      <formula>212030016606640</formula>
    </cfRule>
  </conditionalFormatting>
  <conditionalFormatting sqref="D29:J29 L29:AB29 L28:AA28 K4:K29">
    <cfRule type="cellIs" dxfId="511" priority="32" operator="equal">
      <formula>$K$4</formula>
    </cfRule>
    <cfRule type="cellIs" dxfId="510" priority="33" operator="equal">
      <formula>2120</formula>
    </cfRule>
  </conditionalFormatting>
  <conditionalFormatting sqref="D29:L29 M4:N29">
    <cfRule type="cellIs" dxfId="509" priority="30" operator="equal">
      <formula>$M$4</formula>
    </cfRule>
    <cfRule type="cellIs" dxfId="508" priority="31" operator="equal">
      <formula>300</formula>
    </cfRule>
  </conditionalFormatting>
  <conditionalFormatting sqref="O4:O29">
    <cfRule type="cellIs" dxfId="507" priority="28" operator="equal">
      <formula>$O$4</formula>
    </cfRule>
    <cfRule type="cellIs" dxfId="506" priority="29" operator="equal">
      <formula>1660</formula>
    </cfRule>
  </conditionalFormatting>
  <conditionalFormatting sqref="P4:P29">
    <cfRule type="cellIs" dxfId="505" priority="26" operator="equal">
      <formula>$P$4</formula>
    </cfRule>
    <cfRule type="cellIs" dxfId="504" priority="27" operator="equal">
      <formula>6640</formula>
    </cfRule>
  </conditionalFormatting>
  <conditionalFormatting sqref="AT6:AT28">
    <cfRule type="cellIs" dxfId="503" priority="25" operator="lessThan">
      <formula>0</formula>
    </cfRule>
  </conditionalFormatting>
  <conditionalFormatting sqref="AT7:AT1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L28:AA28 K4:K28">
    <cfRule type="cellIs" dxfId="499" priority="21" operator="equal">
      <formula>$K$4</formula>
    </cfRule>
  </conditionalFormatting>
  <conditionalFormatting sqref="D28:D29 D6:D22 D24:D26 D4:AA4">
    <cfRule type="cellIs" dxfId="498" priority="20" operator="equal">
      <formula>$D$4</formula>
    </cfRule>
  </conditionalFormatting>
  <conditionalFormatting sqref="S4:S29">
    <cfRule type="cellIs" dxfId="497" priority="19" operator="equal">
      <formula>$S$4</formula>
    </cfRule>
  </conditionalFormatting>
  <conditionalFormatting sqref="Z4:Z29">
    <cfRule type="cellIs" dxfId="496" priority="18" operator="equal">
      <formula>$Z$4</formula>
    </cfRule>
  </conditionalFormatting>
  <conditionalFormatting sqref="AA4:AA29">
    <cfRule type="cellIs" dxfId="495" priority="17" operator="equal">
      <formula>$AA$4</formula>
    </cfRule>
  </conditionalFormatting>
  <conditionalFormatting sqref="AB4:AB29">
    <cfRule type="cellIs" dxfId="494" priority="16" operator="equal">
      <formula>$AB$4</formula>
    </cfRule>
  </conditionalFormatting>
  <conditionalFormatting sqref="AT7:AT28">
    <cfRule type="cellIs" dxfId="493" priority="13" operator="lessThan">
      <formula>0</formula>
    </cfRule>
    <cfRule type="cellIs" dxfId="492" priority="14" operator="lessThan">
      <formula>0</formula>
    </cfRule>
    <cfRule type="cellIs" dxfId="491" priority="15" operator="lessThan">
      <formula>0</formula>
    </cfRule>
  </conditionalFormatting>
  <conditionalFormatting sqref="D5:AA5">
    <cfRule type="cellIs" dxfId="490" priority="12" operator="greaterThan">
      <formula>0</formula>
    </cfRule>
  </conditionalFormatting>
  <conditionalFormatting sqref="D7:AS7">
    <cfRule type="cellIs" dxfId="489" priority="11" operator="greaterThan">
      <formula>0</formula>
    </cfRule>
  </conditionalFormatting>
  <conditionalFormatting sqref="D9:AS9">
    <cfRule type="cellIs" dxfId="488" priority="10" operator="greaterThan">
      <formula>0</formula>
    </cfRule>
  </conditionalFormatting>
  <conditionalFormatting sqref="D11:AS11">
    <cfRule type="cellIs" dxfId="487" priority="9" operator="greaterThan">
      <formula>0</formula>
    </cfRule>
  </conditionalFormatting>
  <conditionalFormatting sqref="D13:AS13">
    <cfRule type="cellIs" dxfId="486" priority="8" operator="greaterThan">
      <formula>0</formula>
    </cfRule>
  </conditionalFormatting>
  <conditionalFormatting sqref="D15:AS15">
    <cfRule type="cellIs" dxfId="485" priority="7" operator="greaterThan">
      <formula>0</formula>
    </cfRule>
  </conditionalFormatting>
  <conditionalFormatting sqref="D17:AS17">
    <cfRule type="cellIs" dxfId="484" priority="6" operator="greaterThan">
      <formula>0</formula>
    </cfRule>
  </conditionalFormatting>
  <conditionalFormatting sqref="D19:AS19">
    <cfRule type="cellIs" dxfId="483" priority="5" operator="greaterThan">
      <formula>0</formula>
    </cfRule>
  </conditionalFormatting>
  <conditionalFormatting sqref="D21:AS21">
    <cfRule type="cellIs" dxfId="482" priority="4" operator="greaterThan">
      <formula>0</formula>
    </cfRule>
  </conditionalFormatting>
  <conditionalFormatting sqref="D23:AS23">
    <cfRule type="cellIs" dxfId="481" priority="3" operator="greaterThan">
      <formula>0</formula>
    </cfRule>
  </conditionalFormatting>
  <conditionalFormatting sqref="D25:AS25">
    <cfRule type="cellIs" dxfId="480" priority="2" operator="greaterThan">
      <formula>0</formula>
    </cfRule>
  </conditionalFormatting>
  <conditionalFormatting sqref="D27:AS27">
    <cfRule type="cellIs" dxfId="47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D28" sqref="D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85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78" priority="61" stopIfTrue="1" operator="greaterThan">
      <formula>0</formula>
    </cfRule>
  </conditionalFormatting>
  <conditionalFormatting sqref="AQ31">
    <cfRule type="cellIs" dxfId="477" priority="59" operator="greaterThan">
      <formula>$AQ$7:$AQ$18&lt;100</formula>
    </cfRule>
    <cfRule type="cellIs" dxfId="476" priority="60" operator="greaterThan">
      <formula>100</formula>
    </cfRule>
  </conditionalFormatting>
  <conditionalFormatting sqref="D29:J29 Q29:AB29 Q28:AA28 K4:P29">
    <cfRule type="cellIs" dxfId="475" priority="58" operator="equal">
      <formula>212030016606640</formula>
    </cfRule>
  </conditionalFormatting>
  <conditionalFormatting sqref="D29:J29 L29:AB29 L28:AA28 K4:K29">
    <cfRule type="cellIs" dxfId="474" priority="56" operator="equal">
      <formula>$K$4</formula>
    </cfRule>
    <cfRule type="cellIs" dxfId="473" priority="57" operator="equal">
      <formula>2120</formula>
    </cfRule>
  </conditionalFormatting>
  <conditionalFormatting sqref="D29:L29 M4:N29">
    <cfRule type="cellIs" dxfId="472" priority="54" operator="equal">
      <formula>$M$4</formula>
    </cfRule>
    <cfRule type="cellIs" dxfId="471" priority="55" operator="equal">
      <formula>300</formula>
    </cfRule>
  </conditionalFormatting>
  <conditionalFormatting sqref="O4:O29">
    <cfRule type="cellIs" dxfId="470" priority="52" operator="equal">
      <formula>$O$4</formula>
    </cfRule>
    <cfRule type="cellIs" dxfId="469" priority="53" operator="equal">
      <formula>1660</formula>
    </cfRule>
  </conditionalFormatting>
  <conditionalFormatting sqref="P4:P29">
    <cfRule type="cellIs" dxfId="468" priority="50" operator="equal">
      <formula>$P$4</formula>
    </cfRule>
    <cfRule type="cellIs" dxfId="467" priority="51" operator="equal">
      <formula>6640</formula>
    </cfRule>
  </conditionalFormatting>
  <conditionalFormatting sqref="AT6:AT28">
    <cfRule type="cellIs" dxfId="466" priority="49" operator="lessThan">
      <formula>0</formula>
    </cfRule>
  </conditionalFormatting>
  <conditionalFormatting sqref="AT7:AT18">
    <cfRule type="cellIs" dxfId="465" priority="46" operator="lessThan">
      <formula>0</formula>
    </cfRule>
    <cfRule type="cellIs" dxfId="464" priority="47" operator="lessThan">
      <formula>0</formula>
    </cfRule>
    <cfRule type="cellIs" dxfId="463" priority="48" operator="lessThan">
      <formula>0</formula>
    </cfRule>
  </conditionalFormatting>
  <conditionalFormatting sqref="L28:AA28 K4:K28">
    <cfRule type="cellIs" dxfId="462" priority="45" operator="equal">
      <formula>$K$4</formula>
    </cfRule>
  </conditionalFormatting>
  <conditionalFormatting sqref="D28:D29 D6:D22 D24:D26 D4:AB4">
    <cfRule type="cellIs" dxfId="461" priority="44" operator="equal">
      <formula>$D$4</formula>
    </cfRule>
  </conditionalFormatting>
  <conditionalFormatting sqref="S4:S29">
    <cfRule type="cellIs" dxfId="460" priority="43" operator="equal">
      <formula>$S$4</formula>
    </cfRule>
  </conditionalFormatting>
  <conditionalFormatting sqref="Z4:Z29">
    <cfRule type="cellIs" dxfId="459" priority="42" operator="equal">
      <formula>$Z$4</formula>
    </cfRule>
  </conditionalFormatting>
  <conditionalFormatting sqref="AA4:AA29">
    <cfRule type="cellIs" dxfId="458" priority="41" operator="equal">
      <formula>$AA$4</formula>
    </cfRule>
  </conditionalFormatting>
  <conditionalFormatting sqref="AB4:AB29">
    <cfRule type="cellIs" dxfId="457" priority="40" operator="equal">
      <formula>$AB$4</formula>
    </cfRule>
  </conditionalFormatting>
  <conditionalFormatting sqref="AT7:AT28">
    <cfRule type="cellIs" dxfId="456" priority="37" operator="lessThan">
      <formula>0</formula>
    </cfRule>
    <cfRule type="cellIs" dxfId="455" priority="38" operator="lessThan">
      <formula>0</formula>
    </cfRule>
    <cfRule type="cellIs" dxfId="454" priority="39" operator="lessThan">
      <formula>0</formula>
    </cfRule>
  </conditionalFormatting>
  <conditionalFormatting sqref="D5:AA5">
    <cfRule type="cellIs" dxfId="453" priority="36" operator="greaterThan">
      <formula>0</formula>
    </cfRule>
  </conditionalFormatting>
  <conditionalFormatting sqref="AP7:AP27">
    <cfRule type="cellIs" dxfId="452" priority="35" stopIfTrue="1" operator="greaterThan">
      <formula>0</formula>
    </cfRule>
  </conditionalFormatting>
  <conditionalFormatting sqref="D29:J29 Q29:AB29 Q28:AA28 K4:P29">
    <cfRule type="cellIs" dxfId="451" priority="34" operator="equal">
      <formula>212030016606640</formula>
    </cfRule>
  </conditionalFormatting>
  <conditionalFormatting sqref="D29:J29 L29:AB29 L28:AA28 K4:K29">
    <cfRule type="cellIs" dxfId="450" priority="32" operator="equal">
      <formula>$K$4</formula>
    </cfRule>
    <cfRule type="cellIs" dxfId="449" priority="33" operator="equal">
      <formula>2120</formula>
    </cfRule>
  </conditionalFormatting>
  <conditionalFormatting sqref="D29:L29 M4:N29">
    <cfRule type="cellIs" dxfId="448" priority="30" operator="equal">
      <formula>$M$4</formula>
    </cfRule>
    <cfRule type="cellIs" dxfId="447" priority="31" operator="equal">
      <formula>300</formula>
    </cfRule>
  </conditionalFormatting>
  <conditionalFormatting sqref="O4:O29">
    <cfRule type="cellIs" dxfId="446" priority="28" operator="equal">
      <formula>$O$4</formula>
    </cfRule>
    <cfRule type="cellIs" dxfId="445" priority="29" operator="equal">
      <formula>1660</formula>
    </cfRule>
  </conditionalFormatting>
  <conditionalFormatting sqref="P4:P29">
    <cfRule type="cellIs" dxfId="444" priority="26" operator="equal">
      <formula>$P$4</formula>
    </cfRule>
    <cfRule type="cellIs" dxfId="443" priority="27" operator="equal">
      <formula>6640</formula>
    </cfRule>
  </conditionalFormatting>
  <conditionalFormatting sqref="AT6:AT28">
    <cfRule type="cellIs" dxfId="442" priority="25" operator="lessThan">
      <formula>0</formula>
    </cfRule>
  </conditionalFormatting>
  <conditionalFormatting sqref="AT7:AT18">
    <cfRule type="cellIs" dxfId="441" priority="22" operator="lessThan">
      <formula>0</formula>
    </cfRule>
    <cfRule type="cellIs" dxfId="440" priority="23" operator="lessThan">
      <formula>0</formula>
    </cfRule>
    <cfRule type="cellIs" dxfId="439" priority="24" operator="lessThan">
      <formula>0</formula>
    </cfRule>
  </conditionalFormatting>
  <conditionalFormatting sqref="L28:AA28 K4:K28">
    <cfRule type="cellIs" dxfId="438" priority="21" operator="equal">
      <formula>$K$4</formula>
    </cfRule>
  </conditionalFormatting>
  <conditionalFormatting sqref="D28:D29 D6:D22 D24:D26 D4:AA4">
    <cfRule type="cellIs" dxfId="437" priority="20" operator="equal">
      <formula>$D$4</formula>
    </cfRule>
  </conditionalFormatting>
  <conditionalFormatting sqref="S4:S29">
    <cfRule type="cellIs" dxfId="436" priority="19" operator="equal">
      <formula>$S$4</formula>
    </cfRule>
  </conditionalFormatting>
  <conditionalFormatting sqref="Z4:Z29">
    <cfRule type="cellIs" dxfId="435" priority="18" operator="equal">
      <formula>$Z$4</formula>
    </cfRule>
  </conditionalFormatting>
  <conditionalFormatting sqref="AA4:AA29">
    <cfRule type="cellIs" dxfId="434" priority="17" operator="equal">
      <formula>$AA$4</formula>
    </cfRule>
  </conditionalFormatting>
  <conditionalFormatting sqref="AB4:AB29">
    <cfRule type="cellIs" dxfId="433" priority="16" operator="equal">
      <formula>$AB$4</formula>
    </cfRule>
  </conditionalFormatting>
  <conditionalFormatting sqref="AT7:AT28">
    <cfRule type="cellIs" dxfId="432" priority="13" operator="lessThan">
      <formula>0</formula>
    </cfRule>
    <cfRule type="cellIs" dxfId="431" priority="14" operator="lessThan">
      <formula>0</formula>
    </cfRule>
    <cfRule type="cellIs" dxfId="430" priority="15" operator="lessThan">
      <formula>0</formula>
    </cfRule>
  </conditionalFormatting>
  <conditionalFormatting sqref="D5:AA5">
    <cfRule type="cellIs" dxfId="429" priority="12" operator="greaterThan">
      <formula>0</formula>
    </cfRule>
  </conditionalFormatting>
  <conditionalFormatting sqref="D7:AS7">
    <cfRule type="cellIs" dxfId="428" priority="11" operator="greaterThan">
      <formula>0</formula>
    </cfRule>
  </conditionalFormatting>
  <conditionalFormatting sqref="D9:AS9">
    <cfRule type="cellIs" dxfId="427" priority="10" operator="greaterThan">
      <formula>0</formula>
    </cfRule>
  </conditionalFormatting>
  <conditionalFormatting sqref="D11:AS11">
    <cfRule type="cellIs" dxfId="426" priority="9" operator="greaterThan">
      <formula>0</formula>
    </cfRule>
  </conditionalFormatting>
  <conditionalFormatting sqref="D13:AS13">
    <cfRule type="cellIs" dxfId="425" priority="8" operator="greaterThan">
      <formula>0</formula>
    </cfRule>
  </conditionalFormatting>
  <conditionalFormatting sqref="D15:AS15">
    <cfRule type="cellIs" dxfId="424" priority="7" operator="greaterThan">
      <formula>0</formula>
    </cfRule>
  </conditionalFormatting>
  <conditionalFormatting sqref="D17:AS17">
    <cfRule type="cellIs" dxfId="423" priority="6" operator="greaterThan">
      <formula>0</formula>
    </cfRule>
  </conditionalFormatting>
  <conditionalFormatting sqref="D19:AS19">
    <cfRule type="cellIs" dxfId="422" priority="5" operator="greaterThan">
      <formula>0</formula>
    </cfRule>
  </conditionalFormatting>
  <conditionalFormatting sqref="D21:AS21">
    <cfRule type="cellIs" dxfId="421" priority="4" operator="greaterThan">
      <formula>0</formula>
    </cfRule>
  </conditionalFormatting>
  <conditionalFormatting sqref="D23:AS23">
    <cfRule type="cellIs" dxfId="420" priority="3" operator="greaterThan">
      <formula>0</formula>
    </cfRule>
  </conditionalFormatting>
  <conditionalFormatting sqref="D25:AS25">
    <cfRule type="cellIs" dxfId="419" priority="2" operator="greaterThan">
      <formula>0</formula>
    </cfRule>
  </conditionalFormatting>
  <conditionalFormatting sqref="D27:AS27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S33" sqref="S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86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17" sqref="S1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87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'15'!D29</f>
        <v>700395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1210</v>
      </c>
      <c r="L4" s="167">
        <f>'15'!L29</f>
        <v>0</v>
      </c>
      <c r="M4" s="167">
        <f>'15'!M29</f>
        <v>5040</v>
      </c>
      <c r="N4" s="167">
        <f>'15'!N29</f>
        <v>0</v>
      </c>
      <c r="O4" s="167">
        <f>'15'!O29</f>
        <v>820</v>
      </c>
      <c r="P4" s="167">
        <f>'15'!P29</f>
        <v>5170</v>
      </c>
      <c r="Q4" s="167">
        <f>'15'!Q29</f>
        <v>0</v>
      </c>
      <c r="R4" s="167">
        <f>'15'!R29</f>
        <v>0</v>
      </c>
      <c r="S4" s="167">
        <f>'15'!S29</f>
        <v>701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685</v>
      </c>
      <c r="AA4" s="167">
        <f>'15'!AA29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R7" sqref="AR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88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'16'!D29</f>
        <v>700395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1210</v>
      </c>
      <c r="L4" s="167">
        <f>'16'!L29</f>
        <v>0</v>
      </c>
      <c r="M4" s="167">
        <f>'16'!M29</f>
        <v>5040</v>
      </c>
      <c r="N4" s="167">
        <f>'16'!N29</f>
        <v>0</v>
      </c>
      <c r="O4" s="167">
        <f>'16'!O29</f>
        <v>820</v>
      </c>
      <c r="P4" s="167">
        <f>'16'!P29</f>
        <v>5170</v>
      </c>
      <c r="Q4" s="167">
        <f>'16'!Q29</f>
        <v>0</v>
      </c>
      <c r="R4" s="167">
        <f>'16'!R29</f>
        <v>0</v>
      </c>
      <c r="S4" s="167">
        <f>'16'!S29</f>
        <v>701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685</v>
      </c>
      <c r="AA4" s="167">
        <f>'16'!AA29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89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'17'!D29</f>
        <v>700395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1210</v>
      </c>
      <c r="L4" s="167">
        <f>'17'!L29</f>
        <v>0</v>
      </c>
      <c r="M4" s="167">
        <f>'17'!M29</f>
        <v>5040</v>
      </c>
      <c r="N4" s="167">
        <f>'17'!N29</f>
        <v>0</v>
      </c>
      <c r="O4" s="167">
        <f>'17'!O29</f>
        <v>820</v>
      </c>
      <c r="P4" s="167">
        <f>'17'!P29</f>
        <v>5170</v>
      </c>
      <c r="Q4" s="167">
        <f>'17'!Q29</f>
        <v>0</v>
      </c>
      <c r="R4" s="167">
        <f>'17'!R29</f>
        <v>0</v>
      </c>
      <c r="S4" s="167">
        <f>'17'!S29</f>
        <v>701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685</v>
      </c>
      <c r="AA4" s="167">
        <f>'17'!AA29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90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'18'!D29</f>
        <v>700395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1210</v>
      </c>
      <c r="L4" s="167">
        <f>'18'!L29</f>
        <v>0</v>
      </c>
      <c r="M4" s="167">
        <f>'18'!M29</f>
        <v>5040</v>
      </c>
      <c r="N4" s="167">
        <f>'18'!N29</f>
        <v>0</v>
      </c>
      <c r="O4" s="167">
        <f>'18'!O29</f>
        <v>820</v>
      </c>
      <c r="P4" s="167">
        <f>'18'!P29</f>
        <v>5170</v>
      </c>
      <c r="Q4" s="167">
        <f>'18'!Q29</f>
        <v>0</v>
      </c>
      <c r="R4" s="167">
        <f>'18'!R29</f>
        <v>0</v>
      </c>
      <c r="S4" s="167">
        <f>'18'!S29</f>
        <v>701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685</v>
      </c>
      <c r="AA4" s="167">
        <f>'18'!AA29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21" customHeight="1" thickBo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73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3" priority="26" stopIfTrue="1" operator="greaterThan">
      <formula>0</formula>
    </cfRule>
  </conditionalFormatting>
  <conditionalFormatting sqref="AQ31">
    <cfRule type="cellIs" dxfId="802" priority="24" operator="greaterThan">
      <formula>$AQ$7:$AQ$18&lt;100</formula>
    </cfRule>
    <cfRule type="cellIs" dxfId="801" priority="25" operator="greaterThan">
      <formula>100</formula>
    </cfRule>
  </conditionalFormatting>
  <conditionalFormatting sqref="D29:J29 Q29:AB29 Q28:AA28 K4:P29">
    <cfRule type="cellIs" dxfId="800" priority="23" operator="equal">
      <formula>212030016606640</formula>
    </cfRule>
  </conditionalFormatting>
  <conditionalFormatting sqref="D29:J29 L29:AB29 L28:AA28 K4:K29">
    <cfRule type="cellIs" dxfId="799" priority="21" operator="equal">
      <formula>$K$4</formula>
    </cfRule>
    <cfRule type="cellIs" dxfId="798" priority="22" operator="equal">
      <formula>2120</formula>
    </cfRule>
  </conditionalFormatting>
  <conditionalFormatting sqref="D29:L29 M4:N29">
    <cfRule type="cellIs" dxfId="797" priority="19" operator="equal">
      <formula>$M$4</formula>
    </cfRule>
    <cfRule type="cellIs" dxfId="796" priority="20" operator="equal">
      <formula>300</formula>
    </cfRule>
  </conditionalFormatting>
  <conditionalFormatting sqref="O4:O29">
    <cfRule type="cellIs" dxfId="795" priority="17" operator="equal">
      <formula>$O$4</formula>
    </cfRule>
    <cfRule type="cellIs" dxfId="794" priority="18" operator="equal">
      <formula>1660</formula>
    </cfRule>
  </conditionalFormatting>
  <conditionalFormatting sqref="P4:P29">
    <cfRule type="cellIs" dxfId="793" priority="15" operator="equal">
      <formula>$P$4</formula>
    </cfRule>
    <cfRule type="cellIs" dxfId="792" priority="16" operator="equal">
      <formula>6640</formula>
    </cfRule>
  </conditionalFormatting>
  <conditionalFormatting sqref="AT6:AT28">
    <cfRule type="cellIs" dxfId="791" priority="14" operator="lessThan">
      <formula>0</formula>
    </cfRule>
  </conditionalFormatting>
  <conditionalFormatting sqref="AT7:AT18">
    <cfRule type="cellIs" dxfId="790" priority="11" operator="lessThan">
      <formula>0</formula>
    </cfRule>
    <cfRule type="cellIs" dxfId="789" priority="12" operator="lessThan">
      <formula>0</formula>
    </cfRule>
    <cfRule type="cellIs" dxfId="788" priority="13" operator="lessThan">
      <formula>0</formula>
    </cfRule>
  </conditionalFormatting>
  <conditionalFormatting sqref="L28:AA28 K4:K28">
    <cfRule type="cellIs" dxfId="787" priority="10" operator="equal">
      <formula>$K$4</formula>
    </cfRule>
  </conditionalFormatting>
  <conditionalFormatting sqref="D6:D29 D4:AA4">
    <cfRule type="cellIs" dxfId="786" priority="9" operator="equal">
      <formula>$D$4</formula>
    </cfRule>
  </conditionalFormatting>
  <conditionalFormatting sqref="S4:S29">
    <cfRule type="cellIs" dxfId="785" priority="8" operator="equal">
      <formula>$S$4</formula>
    </cfRule>
  </conditionalFormatting>
  <conditionalFormatting sqref="Z4:Z29">
    <cfRule type="cellIs" dxfId="784" priority="7" operator="equal">
      <formula>$Z$4</formula>
    </cfRule>
  </conditionalFormatting>
  <conditionalFormatting sqref="AA4:AA29">
    <cfRule type="cellIs" dxfId="783" priority="6" operator="equal">
      <formula>$AA$4</formula>
    </cfRule>
  </conditionalFormatting>
  <conditionalFormatting sqref="AB4:AB29">
    <cfRule type="cellIs" dxfId="782" priority="5" operator="equal">
      <formula>$AB$4</formula>
    </cfRule>
  </conditionalFormatting>
  <conditionalFormatting sqref="AT7:AT28">
    <cfRule type="cellIs" dxfId="781" priority="2" operator="lessThan">
      <formula>0</formula>
    </cfRule>
    <cfRule type="cellIs" dxfId="780" priority="3" operator="lessThan">
      <formula>0</formula>
    </cfRule>
    <cfRule type="cellIs" dxfId="779" priority="4" operator="lessThan">
      <formula>0</formula>
    </cfRule>
  </conditionalFormatting>
  <conditionalFormatting sqref="D5:AA5">
    <cfRule type="cellIs" dxfId="778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91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'19'!D29</f>
        <v>700395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1210</v>
      </c>
      <c r="L4" s="167">
        <f>'19'!L29</f>
        <v>0</v>
      </c>
      <c r="M4" s="167">
        <f>'19'!M29</f>
        <v>5040</v>
      </c>
      <c r="N4" s="167">
        <f>'19'!N29</f>
        <v>0</v>
      </c>
      <c r="O4" s="167">
        <f>'19'!O29</f>
        <v>820</v>
      </c>
      <c r="P4" s="167">
        <f>'19'!P29</f>
        <v>5170</v>
      </c>
      <c r="Q4" s="167">
        <f>'19'!Q29</f>
        <v>0</v>
      </c>
      <c r="R4" s="167">
        <f>'19'!R29</f>
        <v>0</v>
      </c>
      <c r="S4" s="167">
        <f>'19'!S29</f>
        <v>701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685</v>
      </c>
      <c r="AA4" s="167">
        <f>'19'!AA29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92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'20'!D29</f>
        <v>700395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1210</v>
      </c>
      <c r="L4" s="167">
        <f>'20'!L29</f>
        <v>0</v>
      </c>
      <c r="M4" s="167">
        <f>'20'!M29</f>
        <v>5040</v>
      </c>
      <c r="N4" s="167">
        <f>'20'!N29</f>
        <v>0</v>
      </c>
      <c r="O4" s="167">
        <f>'20'!O29</f>
        <v>820</v>
      </c>
      <c r="P4" s="167">
        <f>'20'!P29</f>
        <v>5170</v>
      </c>
      <c r="Q4" s="167">
        <f>'20'!Q29</f>
        <v>0</v>
      </c>
      <c r="R4" s="167">
        <f>'20'!R29</f>
        <v>0</v>
      </c>
      <c r="S4" s="167">
        <f>'20'!S29</f>
        <v>701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685</v>
      </c>
      <c r="AA4" s="167">
        <f>'20'!AA29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C12" sqref="AC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93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'21'!D29</f>
        <v>700395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1210</v>
      </c>
      <c r="L4" s="167">
        <f>'21'!L29</f>
        <v>0</v>
      </c>
      <c r="M4" s="167">
        <f>'21'!M29</f>
        <v>5040</v>
      </c>
      <c r="N4" s="167">
        <f>'21'!N29</f>
        <v>0</v>
      </c>
      <c r="O4" s="167">
        <f>'21'!O29</f>
        <v>820</v>
      </c>
      <c r="P4" s="167">
        <f>'21'!P29</f>
        <v>5170</v>
      </c>
      <c r="Q4" s="167">
        <f>'21'!Q29</f>
        <v>0</v>
      </c>
      <c r="R4" s="167">
        <f>'21'!R29</f>
        <v>0</v>
      </c>
      <c r="S4" s="167">
        <f>'21'!S29</f>
        <v>701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685</v>
      </c>
      <c r="AA4" s="167">
        <f>'21'!AA29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94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'22'!D29</f>
        <v>700395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1210</v>
      </c>
      <c r="L4" s="167">
        <f>'22'!L29</f>
        <v>0</v>
      </c>
      <c r="M4" s="167">
        <f>'22'!M29</f>
        <v>5040</v>
      </c>
      <c r="N4" s="167">
        <f>'22'!N29</f>
        <v>0</v>
      </c>
      <c r="O4" s="167">
        <f>'22'!O29</f>
        <v>820</v>
      </c>
      <c r="P4" s="167">
        <f>'22'!P29</f>
        <v>5170</v>
      </c>
      <c r="Q4" s="167">
        <f>'22'!Q29</f>
        <v>0</v>
      </c>
      <c r="R4" s="167">
        <f>'22'!R29</f>
        <v>0</v>
      </c>
      <c r="S4" s="167">
        <f>'22'!S29</f>
        <v>701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685</v>
      </c>
      <c r="AA4" s="167">
        <f>'22'!AA29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95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'23'!D29</f>
        <v>700395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1210</v>
      </c>
      <c r="L4" s="167">
        <f>'23'!L29</f>
        <v>0</v>
      </c>
      <c r="M4" s="167">
        <f>'23'!M29</f>
        <v>5040</v>
      </c>
      <c r="N4" s="167">
        <f>'23'!N29</f>
        <v>0</v>
      </c>
      <c r="O4" s="167">
        <f>'23'!O29</f>
        <v>820</v>
      </c>
      <c r="P4" s="167">
        <f>'23'!P29</f>
        <v>5170</v>
      </c>
      <c r="Q4" s="167">
        <f>'23'!Q29</f>
        <v>0</v>
      </c>
      <c r="R4" s="167">
        <f>'23'!R29</f>
        <v>0</v>
      </c>
      <c r="S4" s="167">
        <f>'23'!S29</f>
        <v>701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685</v>
      </c>
      <c r="AA4" s="167">
        <f>'23'!AA29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96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'24'!D29</f>
        <v>700395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1210</v>
      </c>
      <c r="L4" s="167">
        <f>'24'!L29</f>
        <v>0</v>
      </c>
      <c r="M4" s="167">
        <f>'24'!M29</f>
        <v>5040</v>
      </c>
      <c r="N4" s="167">
        <f>'24'!N29</f>
        <v>0</v>
      </c>
      <c r="O4" s="167">
        <f>'24'!O29</f>
        <v>820</v>
      </c>
      <c r="P4" s="167">
        <f>'24'!P29</f>
        <v>5170</v>
      </c>
      <c r="Q4" s="167">
        <f>'24'!Q29</f>
        <v>0</v>
      </c>
      <c r="R4" s="167">
        <f>'24'!R29</f>
        <v>0</v>
      </c>
      <c r="S4" s="167">
        <f>'24'!S29</f>
        <v>701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685</v>
      </c>
      <c r="AA4" s="167">
        <f>'24'!AA29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97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'25'!D29</f>
        <v>700395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1210</v>
      </c>
      <c r="L4" s="167">
        <f>'25'!L29</f>
        <v>0</v>
      </c>
      <c r="M4" s="167">
        <f>'25'!M29</f>
        <v>5040</v>
      </c>
      <c r="N4" s="167">
        <f>'25'!N29</f>
        <v>0</v>
      </c>
      <c r="O4" s="167">
        <f>'25'!O29</f>
        <v>820</v>
      </c>
      <c r="P4" s="167">
        <f>'25'!P29</f>
        <v>5170</v>
      </c>
      <c r="Q4" s="167">
        <f>'25'!Q29</f>
        <v>0</v>
      </c>
      <c r="R4" s="167">
        <f>'25'!R29</f>
        <v>0</v>
      </c>
      <c r="S4" s="167">
        <f>'25'!S29</f>
        <v>701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685</v>
      </c>
      <c r="AA4" s="167">
        <f>'25'!AA29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98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'26'!D29</f>
        <v>700395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1210</v>
      </c>
      <c r="L4" s="167">
        <f>'26'!L29</f>
        <v>0</v>
      </c>
      <c r="M4" s="167">
        <f>'26'!M29</f>
        <v>5040</v>
      </c>
      <c r="N4" s="167">
        <f>'26'!N29</f>
        <v>0</v>
      </c>
      <c r="O4" s="167">
        <f>'26'!O29</f>
        <v>820</v>
      </c>
      <c r="P4" s="167">
        <f>'26'!P29</f>
        <v>5170</v>
      </c>
      <c r="Q4" s="167">
        <f>'26'!Q29</f>
        <v>0</v>
      </c>
      <c r="R4" s="167">
        <f>'26'!R29</f>
        <v>0</v>
      </c>
      <c r="S4" s="167">
        <f>'26'!S29</f>
        <v>701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685</v>
      </c>
      <c r="AA4" s="167">
        <f>'26'!AA29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99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'27'!D29</f>
        <v>700395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1210</v>
      </c>
      <c r="L4" s="167">
        <f>'27'!L29</f>
        <v>0</v>
      </c>
      <c r="M4" s="167">
        <f>'27'!M29</f>
        <v>5040</v>
      </c>
      <c r="N4" s="167">
        <f>'27'!N29</f>
        <v>0</v>
      </c>
      <c r="O4" s="167">
        <f>'27'!O29</f>
        <v>820</v>
      </c>
      <c r="P4" s="167">
        <f>'27'!P29</f>
        <v>5170</v>
      </c>
      <c r="Q4" s="167">
        <f>'27'!Q29</f>
        <v>0</v>
      </c>
      <c r="R4" s="167">
        <f>'27'!R29</f>
        <v>0</v>
      </c>
      <c r="S4" s="167">
        <f>'27'!S29</f>
        <v>701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685</v>
      </c>
      <c r="AA4" s="167">
        <f>'27'!AA29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100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'28'!D29</f>
        <v>700395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1210</v>
      </c>
      <c r="L4" s="167">
        <f>'28'!L29</f>
        <v>0</v>
      </c>
      <c r="M4" s="167">
        <f>'28'!M29</f>
        <v>5040</v>
      </c>
      <c r="N4" s="167">
        <f>'28'!N29</f>
        <v>0</v>
      </c>
      <c r="O4" s="167">
        <f>'28'!O29</f>
        <v>820</v>
      </c>
      <c r="P4" s="167">
        <f>'28'!P29</f>
        <v>5170</v>
      </c>
      <c r="Q4" s="167">
        <f>'28'!Q29</f>
        <v>0</v>
      </c>
      <c r="R4" s="167">
        <f>'28'!R29</f>
        <v>0</v>
      </c>
      <c r="S4" s="167">
        <f>'28'!S29</f>
        <v>701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685</v>
      </c>
      <c r="AA4" s="167">
        <f>'28'!AA29</f>
        <v>612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27.75" customHeight="1" thickBo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74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7" priority="26" stopIfTrue="1" operator="greaterThan">
      <formula>0</formula>
    </cfRule>
  </conditionalFormatting>
  <conditionalFormatting sqref="AQ31">
    <cfRule type="cellIs" dxfId="776" priority="24" operator="greaterThan">
      <formula>$AQ$7:$AQ$18&lt;100</formula>
    </cfRule>
    <cfRule type="cellIs" dxfId="775" priority="25" operator="greaterThan">
      <formula>100</formula>
    </cfRule>
  </conditionalFormatting>
  <conditionalFormatting sqref="D29:J29 Q29:AB29 Q28:AA28 K4:P29">
    <cfRule type="cellIs" dxfId="774" priority="23" operator="equal">
      <formula>212030016606640</formula>
    </cfRule>
  </conditionalFormatting>
  <conditionalFormatting sqref="D29:J29 L29:AB29 L28:AA28 K4:K29">
    <cfRule type="cellIs" dxfId="773" priority="21" operator="equal">
      <formula>$K$4</formula>
    </cfRule>
    <cfRule type="cellIs" dxfId="772" priority="22" operator="equal">
      <formula>2120</formula>
    </cfRule>
  </conditionalFormatting>
  <conditionalFormatting sqref="D29:L29 M4:N29">
    <cfRule type="cellIs" dxfId="771" priority="19" operator="equal">
      <formula>$M$4</formula>
    </cfRule>
    <cfRule type="cellIs" dxfId="770" priority="20" operator="equal">
      <formula>300</formula>
    </cfRule>
  </conditionalFormatting>
  <conditionalFormatting sqref="O4:O29">
    <cfRule type="cellIs" dxfId="769" priority="17" operator="equal">
      <formula>$O$4</formula>
    </cfRule>
    <cfRule type="cellIs" dxfId="768" priority="18" operator="equal">
      <formula>1660</formula>
    </cfRule>
  </conditionalFormatting>
  <conditionalFormatting sqref="P4:P29">
    <cfRule type="cellIs" dxfId="767" priority="15" operator="equal">
      <formula>$P$4</formula>
    </cfRule>
    <cfRule type="cellIs" dxfId="766" priority="16" operator="equal">
      <formula>6640</formula>
    </cfRule>
  </conditionalFormatting>
  <conditionalFormatting sqref="AT6:AT28">
    <cfRule type="cellIs" dxfId="765" priority="14" operator="lessThan">
      <formula>0</formula>
    </cfRule>
  </conditionalFormatting>
  <conditionalFormatting sqref="AT7:AT18">
    <cfRule type="cellIs" dxfId="764" priority="11" operator="lessThan">
      <formula>0</formula>
    </cfRule>
    <cfRule type="cellIs" dxfId="763" priority="12" operator="lessThan">
      <formula>0</formula>
    </cfRule>
    <cfRule type="cellIs" dxfId="762" priority="13" operator="lessThan">
      <formula>0</formula>
    </cfRule>
  </conditionalFormatting>
  <conditionalFormatting sqref="L28:AA28 K4:K28">
    <cfRule type="cellIs" dxfId="761" priority="10" operator="equal">
      <formula>$K$4</formula>
    </cfRule>
  </conditionalFormatting>
  <conditionalFormatting sqref="D6:D26 D28:D29 D4:AA4">
    <cfRule type="cellIs" dxfId="760" priority="9" operator="equal">
      <formula>$D$4</formula>
    </cfRule>
  </conditionalFormatting>
  <conditionalFormatting sqref="S4:S29">
    <cfRule type="cellIs" dxfId="759" priority="8" operator="equal">
      <formula>$S$4</formula>
    </cfRule>
  </conditionalFormatting>
  <conditionalFormatting sqref="Z4:Z29">
    <cfRule type="cellIs" dxfId="758" priority="7" operator="equal">
      <formula>$Z$4</formula>
    </cfRule>
  </conditionalFormatting>
  <conditionalFormatting sqref="AA4:AA29">
    <cfRule type="cellIs" dxfId="757" priority="6" operator="equal">
      <formula>$AA$4</formula>
    </cfRule>
  </conditionalFormatting>
  <conditionalFormatting sqref="AB4:AB29">
    <cfRule type="cellIs" dxfId="756" priority="5" operator="equal">
      <formula>$AB$4</formula>
    </cfRule>
  </conditionalFormatting>
  <conditionalFormatting sqref="AT7:AT28">
    <cfRule type="cellIs" dxfId="755" priority="2" operator="lessThan">
      <formula>0</formula>
    </cfRule>
    <cfRule type="cellIs" dxfId="754" priority="3" operator="lessThan">
      <formula>0</formula>
    </cfRule>
    <cfRule type="cellIs" dxfId="753" priority="4" operator="lessThan">
      <formula>0</formula>
    </cfRule>
  </conditionalFormatting>
  <conditionalFormatting sqref="D5:AA5">
    <cfRule type="cellIs" dxfId="75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Q7" sqref="AQ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/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29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2603067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29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123163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112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172048</v>
      </c>
      <c r="AD7" s="38">
        <f t="shared" ref="AD7:AD27" si="0">D7*1</f>
        <v>123163</v>
      </c>
      <c r="AE7" s="40">
        <f t="shared" ref="AE7:AE27" si="1">D7*2.75%</f>
        <v>3386.9825000000001</v>
      </c>
      <c r="AF7" s="40">
        <f t="shared" ref="AF7:AF27" si="2">AD7*0.95%</f>
        <v>1170.0484999999999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3432.0825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973</v>
      </c>
      <c r="AR7" s="45">
        <f>AC7-AE7-AG7-AJ7-AK7-AL7-AM7-AN7-AP7-AQ7</f>
        <v>166979.61749999999</v>
      </c>
      <c r="AS7" s="46">
        <f t="shared" ref="AS7:AS19" si="4">AF7+AH7+AI7</f>
        <v>1410.3984999999998</v>
      </c>
      <c r="AT7" s="47">
        <f t="shared" ref="AT7:AT19" si="5">AS7-AQ7-AN7</f>
        <v>437.39849999999979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68054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290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27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80111</v>
      </c>
      <c r="AD8" s="35">
        <f t="shared" si="0"/>
        <v>68054</v>
      </c>
      <c r="AE8" s="52">
        <f t="shared" si="1"/>
        <v>1871.4849999999999</v>
      </c>
      <c r="AF8" s="52">
        <f t="shared" si="2"/>
        <v>646.51300000000003</v>
      </c>
      <c r="AG8" s="40">
        <f t="shared" ref="AG8:AG27" si="7">SUM(E8*999+F8*499+G8*75+H8*50+I8*30+K8*20+L8*19+M8*10+P8*9+N8*10+J8*29+R8*4+Q8*5+O8*9)*2.75%</f>
        <v>164.72499999999999</v>
      </c>
      <c r="AH8" s="52">
        <f t="shared" si="3"/>
        <v>56.905000000000001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1888.5350000000001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766</v>
      </c>
      <c r="AR8" s="45">
        <f>AC8-AE8-AG8-AJ8-AK8-AL8-AM8-AN8-AP8-AQ8</f>
        <v>77308.789999999994</v>
      </c>
      <c r="AS8" s="54">
        <f t="shared" si="4"/>
        <v>703.41800000000001</v>
      </c>
      <c r="AT8" s="55">
        <f t="shared" si="5"/>
        <v>-62.581999999999994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173842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1700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41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206511</v>
      </c>
      <c r="AD9" s="35">
        <f t="shared" si="0"/>
        <v>173842</v>
      </c>
      <c r="AE9" s="52">
        <f t="shared" si="1"/>
        <v>4780.6549999999997</v>
      </c>
      <c r="AF9" s="52">
        <f t="shared" si="2"/>
        <v>1651.499</v>
      </c>
      <c r="AG9" s="40">
        <f t="shared" si="7"/>
        <v>638</v>
      </c>
      <c r="AH9" s="52">
        <f t="shared" si="3"/>
        <v>220.4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4844.7300000000005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1500</v>
      </c>
      <c r="AR9" s="45">
        <f t="shared" ref="AR9:AR27" si="10">AC9-AE9-AG9-AJ9-AK9-AL9-AM9-AN9-AP9-AQ9</f>
        <v>199592.345</v>
      </c>
      <c r="AS9" s="54">
        <f t="shared" si="4"/>
        <v>1871.8990000000001</v>
      </c>
      <c r="AT9" s="55">
        <f t="shared" si="5"/>
        <v>371.89900000000011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58913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100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70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7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75484</v>
      </c>
      <c r="AD10" s="35">
        <f>D10*1</f>
        <v>58913</v>
      </c>
      <c r="AE10" s="52">
        <f>D10*2.75%</f>
        <v>1620.1075000000001</v>
      </c>
      <c r="AF10" s="52">
        <f>AD10*0.95%</f>
        <v>559.67349999999999</v>
      </c>
      <c r="AG10" s="40">
        <f t="shared" si="7"/>
        <v>41.25</v>
      </c>
      <c r="AH10" s="52">
        <f t="shared" si="3"/>
        <v>14.25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1623.9575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424</v>
      </c>
      <c r="AR10" s="45">
        <f t="shared" si="10"/>
        <v>73398.642500000002</v>
      </c>
      <c r="AS10" s="54">
        <f>AF10+AH10+AI10</f>
        <v>573.92349999999999</v>
      </c>
      <c r="AT10" s="55">
        <f>AS10-AQ10-AN10</f>
        <v>149.92349999999999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65329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100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250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900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73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91962</v>
      </c>
      <c r="AD11" s="35">
        <f t="shared" si="0"/>
        <v>65329</v>
      </c>
      <c r="AE11" s="52">
        <f t="shared" si="1"/>
        <v>1796.5474999999999</v>
      </c>
      <c r="AF11" s="52">
        <f t="shared" si="2"/>
        <v>620.62549999999999</v>
      </c>
      <c r="AG11" s="40">
        <f t="shared" si="7"/>
        <v>348.97500000000002</v>
      </c>
      <c r="AH11" s="52">
        <f t="shared" si="3"/>
        <v>120.55499999999999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1831.1975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528</v>
      </c>
      <c r="AR11" s="45">
        <f t="shared" si="10"/>
        <v>89288.477499999994</v>
      </c>
      <c r="AS11" s="54">
        <f t="shared" si="4"/>
        <v>741.18049999999994</v>
      </c>
      <c r="AT11" s="55">
        <f t="shared" si="5"/>
        <v>213.18049999999994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76102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122883</v>
      </c>
      <c r="AD12" s="35">
        <f>D12*1</f>
        <v>76102</v>
      </c>
      <c r="AE12" s="52">
        <f>D12*2.75%</f>
        <v>2092.8049999999998</v>
      </c>
      <c r="AF12" s="52">
        <f>AD12*0.95%</f>
        <v>722.96899999999994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2099.9549999999999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490</v>
      </c>
      <c r="AR12" s="45">
        <f t="shared" si="10"/>
        <v>120224.57</v>
      </c>
      <c r="AS12" s="54">
        <f>AF12+AH12+AI12</f>
        <v>749.09399999999994</v>
      </c>
      <c r="AT12" s="55">
        <f>AS12-AQ12-AN12</f>
        <v>259.09399999999994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60122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63402</v>
      </c>
      <c r="AD13" s="35">
        <f t="shared" si="0"/>
        <v>60122</v>
      </c>
      <c r="AE13" s="52">
        <f t="shared" si="1"/>
        <v>1653.355</v>
      </c>
      <c r="AF13" s="52">
        <f t="shared" si="2"/>
        <v>571.15899999999999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1657.48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517</v>
      </c>
      <c r="AR13" s="45">
        <f t="shared" si="10"/>
        <v>61193.969999999994</v>
      </c>
      <c r="AS13" s="54">
        <f t="shared" si="4"/>
        <v>584.17399999999998</v>
      </c>
      <c r="AT13" s="55">
        <f>AS13-AQ13-AN13</f>
        <v>67.173999999999978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146557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660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83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173860</v>
      </c>
      <c r="AD14" s="35">
        <f t="shared" si="0"/>
        <v>146557</v>
      </c>
      <c r="AE14" s="52">
        <f t="shared" si="1"/>
        <v>4030.3175000000001</v>
      </c>
      <c r="AF14" s="52">
        <f t="shared" si="2"/>
        <v>1392.2915</v>
      </c>
      <c r="AG14" s="40">
        <f t="shared" si="7"/>
        <v>289.85000000000002</v>
      </c>
      <c r="AH14" s="52">
        <f t="shared" si="3"/>
        <v>100.13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4057.5425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1307</v>
      </c>
      <c r="AR14" s="45">
        <f>AC14-AE14-AG14-AJ14-AK14-AL14-AM14-AN14-AP14-AQ14</f>
        <v>168232.83249999999</v>
      </c>
      <c r="AS14" s="54">
        <f t="shared" si="4"/>
        <v>1492.4214999999999</v>
      </c>
      <c r="AT14" s="61">
        <f t="shared" si="5"/>
        <v>185.42149999999992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200496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130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170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240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131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235089</v>
      </c>
      <c r="AD15" s="35">
        <f t="shared" si="0"/>
        <v>200496</v>
      </c>
      <c r="AE15" s="52">
        <f t="shared" si="1"/>
        <v>5513.64</v>
      </c>
      <c r="AF15" s="52">
        <f t="shared" si="2"/>
        <v>1904.712</v>
      </c>
      <c r="AG15" s="40">
        <f t="shared" si="7"/>
        <v>177.65</v>
      </c>
      <c r="AH15" s="52">
        <f t="shared" si="3"/>
        <v>61.37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5528.49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1686</v>
      </c>
      <c r="AR15" s="45">
        <f t="shared" si="10"/>
        <v>227711.71</v>
      </c>
      <c r="AS15" s="54">
        <f>AF15+AH15+AI15</f>
        <v>1966.0819999999999</v>
      </c>
      <c r="AT15" s="55">
        <f>AS15-AQ15-AN15</f>
        <v>280.08199999999988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176355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1100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200408</v>
      </c>
      <c r="AD16" s="35">
        <f t="shared" si="0"/>
        <v>176355</v>
      </c>
      <c r="AE16" s="52">
        <f t="shared" si="1"/>
        <v>4849.7624999999998</v>
      </c>
      <c r="AF16" s="52">
        <f t="shared" si="2"/>
        <v>1675.3724999999999</v>
      </c>
      <c r="AG16" s="40">
        <f t="shared" si="7"/>
        <v>369.05</v>
      </c>
      <c r="AH16" s="52">
        <f t="shared" si="3"/>
        <v>127.49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4889.3625000000002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1752</v>
      </c>
      <c r="AR16" s="45">
        <f>AC16-AE16-AG16-AJ16-AK16-AL16-AM16-AN16-AP16-AQ16</f>
        <v>193437.1875</v>
      </c>
      <c r="AS16" s="54">
        <f t="shared" si="4"/>
        <v>1802.8625</v>
      </c>
      <c r="AT16" s="55">
        <f t="shared" si="5"/>
        <v>50.862499999999955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84548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280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700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148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125518</v>
      </c>
      <c r="AD17" s="35">
        <f>D17*1</f>
        <v>84548</v>
      </c>
      <c r="AE17" s="52">
        <f>D17*2.75%</f>
        <v>2325.0700000000002</v>
      </c>
      <c r="AF17" s="52">
        <f>AD17*0.95%</f>
        <v>803.20600000000002</v>
      </c>
      <c r="AG17" s="40">
        <f t="shared" si="7"/>
        <v>294.25</v>
      </c>
      <c r="AH17" s="52">
        <f t="shared" si="3"/>
        <v>101.64999999999999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2354.2199999999998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801</v>
      </c>
      <c r="AR17" s="45">
        <f>AC17-AE17-AG17-AJ17-AK17-AL17-AM17-AN17-AP17-AQ17</f>
        <v>122097.68</v>
      </c>
      <c r="AS17" s="54">
        <f>AF17+AH17+AI17</f>
        <v>904.85599999999999</v>
      </c>
      <c r="AT17" s="55">
        <f>AS17-AQ17-AN17</f>
        <v>103.85599999999999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99152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110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240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22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109394</v>
      </c>
      <c r="AD18" s="35">
        <f>D18*1</f>
        <v>99152</v>
      </c>
      <c r="AE18" s="52">
        <f>D18*2.75%</f>
        <v>2726.68</v>
      </c>
      <c r="AF18" s="52">
        <f>AD18*0.95%</f>
        <v>941.94399999999996</v>
      </c>
      <c r="AG18" s="40">
        <f t="shared" si="7"/>
        <v>166.1</v>
      </c>
      <c r="AH18" s="52">
        <f t="shared" si="3"/>
        <v>57.379999999999995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2740.7049999999999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1999</v>
      </c>
      <c r="AR18" s="45">
        <f t="shared" si="10"/>
        <v>104502.22</v>
      </c>
      <c r="AS18" s="54">
        <f>AF18+AH18+AI18</f>
        <v>999.32399999999996</v>
      </c>
      <c r="AT18" s="55">
        <f>AS18-AQ18-AN18</f>
        <v>-999.67600000000004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121509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202359</v>
      </c>
      <c r="AD19" s="35">
        <f t="shared" si="0"/>
        <v>121509</v>
      </c>
      <c r="AE19" s="52">
        <f t="shared" si="1"/>
        <v>3341.4974999999999</v>
      </c>
      <c r="AF19" s="52">
        <f t="shared" si="2"/>
        <v>1154.3354999999999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3353.3225000000002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2073</v>
      </c>
      <c r="AR19" s="65">
        <f>AC19-AE19-AG19-AJ19-AK19-AL19-AM19-AN19-AP19-AQ19</f>
        <v>196830.6525</v>
      </c>
      <c r="AS19" s="54">
        <f t="shared" si="4"/>
        <v>1193.6654999999998</v>
      </c>
      <c r="AT19" s="66">
        <f t="shared" si="5"/>
        <v>-879.33450000000016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75043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78176</v>
      </c>
      <c r="AD20" s="35">
        <f t="shared" si="0"/>
        <v>75043</v>
      </c>
      <c r="AE20" s="52">
        <f t="shared" si="1"/>
        <v>2063.6824999999999</v>
      </c>
      <c r="AF20" s="52">
        <f t="shared" si="2"/>
        <v>712.9085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2067.8074999999999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1132</v>
      </c>
      <c r="AR20" s="65">
        <f>AC20-AE20-AG20-AJ20-AK20-AL20-AM20-AN20-AP20-AQ20</f>
        <v>74929.442500000005</v>
      </c>
      <c r="AS20" s="54">
        <f>AF20+AH20+AI20</f>
        <v>730.48350000000005</v>
      </c>
      <c r="AT20" s="66">
        <f>AS20-AQ20-AN20</f>
        <v>-401.51649999999995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58688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110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97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10</v>
      </c>
      <c r="AB21" s="35"/>
      <c r="AC21" s="39">
        <f t="shared" si="6"/>
        <v>84047</v>
      </c>
      <c r="AD21" s="35">
        <f t="shared" si="0"/>
        <v>58688</v>
      </c>
      <c r="AE21" s="52">
        <f t="shared" si="1"/>
        <v>1613.92</v>
      </c>
      <c r="AF21" s="52">
        <f t="shared" si="2"/>
        <v>557.53599999999994</v>
      </c>
      <c r="AG21" s="40">
        <f t="shared" si="7"/>
        <v>127.325</v>
      </c>
      <c r="AH21" s="52">
        <f t="shared" si="3"/>
        <v>43.984999999999999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1624.095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433</v>
      </c>
      <c r="AR21" s="68">
        <f t="shared" si="10"/>
        <v>81872.755000000005</v>
      </c>
      <c r="AS21" s="54">
        <f t="shared" ref="AS21:AS27" si="11">AF21+AH21+AI21</f>
        <v>601.52099999999996</v>
      </c>
      <c r="AT21" s="66">
        <f t="shared" ref="AT21:AT27" si="12">AS21-AQ21-AN21</f>
        <v>168.52099999999996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153130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140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100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570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198642</v>
      </c>
      <c r="AD22" s="35">
        <f t="shared" si="0"/>
        <v>153130</v>
      </c>
      <c r="AE22" s="52">
        <f t="shared" si="1"/>
        <v>4211.0749999999998</v>
      </c>
      <c r="AF22" s="52">
        <f t="shared" si="2"/>
        <v>1454.7349999999999</v>
      </c>
      <c r="AG22" s="40">
        <f t="shared" si="7"/>
        <v>245.57499999999999</v>
      </c>
      <c r="AH22" s="52">
        <f t="shared" si="3"/>
        <v>84.834999999999994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4233.3500000000004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2098</v>
      </c>
      <c r="AR22" s="68">
        <f>AC22-AE22-AG22-AJ22-AK22-AL22-AM22-AN22-AP22-AQ22</f>
        <v>192087.34999999998</v>
      </c>
      <c r="AS22" s="54">
        <f>AF22+AH22+AI22</f>
        <v>1539.57</v>
      </c>
      <c r="AT22" s="66">
        <f>AS22-AQ22-AN22</f>
        <v>-558.43000000000006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87425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65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100750</v>
      </c>
      <c r="AD23" s="35">
        <f t="shared" si="0"/>
        <v>87425</v>
      </c>
      <c r="AE23" s="52">
        <f t="shared" si="1"/>
        <v>2404.1875</v>
      </c>
      <c r="AF23" s="52">
        <f t="shared" si="2"/>
        <v>830.53750000000002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2404.1875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800</v>
      </c>
      <c r="AR23" s="68">
        <f>AC23-AE23-AG23-AJ23-AK23-AL23-AM23-AN23-AP23-AQ23</f>
        <v>97545.8125</v>
      </c>
      <c r="AS23" s="54">
        <f t="shared" si="11"/>
        <v>830.53750000000002</v>
      </c>
      <c r="AT23" s="66">
        <f t="shared" si="12"/>
        <v>30.537500000000023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215823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48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254599</v>
      </c>
      <c r="AD24" s="35">
        <f t="shared" si="0"/>
        <v>215823</v>
      </c>
      <c r="AE24" s="52">
        <f t="shared" si="1"/>
        <v>5935.1324999999997</v>
      </c>
      <c r="AF24" s="52">
        <f t="shared" si="2"/>
        <v>2050.3184999999999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6010.4825000000001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1412</v>
      </c>
      <c r="AR24" s="68">
        <f t="shared" si="10"/>
        <v>246482.6925</v>
      </c>
      <c r="AS24" s="54">
        <f t="shared" si="11"/>
        <v>2316.0335</v>
      </c>
      <c r="AT24" s="66">
        <f t="shared" si="12"/>
        <v>904.0335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82284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199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120293</v>
      </c>
      <c r="AD25" s="35">
        <f t="shared" si="0"/>
        <v>82284</v>
      </c>
      <c r="AE25" s="52">
        <f t="shared" si="1"/>
        <v>2262.81</v>
      </c>
      <c r="AF25" s="52">
        <f t="shared" si="2"/>
        <v>781.69799999999998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2262.81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726</v>
      </c>
      <c r="AR25" s="68">
        <f t="shared" si="10"/>
        <v>117304.19</v>
      </c>
      <c r="AS25" s="54">
        <f t="shared" si="11"/>
        <v>781.69799999999998</v>
      </c>
      <c r="AT25" s="66">
        <f t="shared" si="12"/>
        <v>55.697999999999979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87662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180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56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1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7</v>
      </c>
      <c r="AB26" s="35"/>
      <c r="AC26" s="39">
        <f t="shared" si="6"/>
        <v>105543</v>
      </c>
      <c r="AD26" s="35">
        <f t="shared" si="0"/>
        <v>87662</v>
      </c>
      <c r="AE26" s="52">
        <f t="shared" si="1"/>
        <v>2410.7049999999999</v>
      </c>
      <c r="AF26" s="52">
        <f t="shared" si="2"/>
        <v>832.78899999999999</v>
      </c>
      <c r="AG26" s="40">
        <f t="shared" si="7"/>
        <v>157.30000000000001</v>
      </c>
      <c r="AH26" s="52">
        <f t="shared" si="3"/>
        <v>54.339999999999996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2423.355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780</v>
      </c>
      <c r="AR26" s="68">
        <f t="shared" si="10"/>
        <v>102194.995</v>
      </c>
      <c r="AS26" s="54">
        <f t="shared" si="11"/>
        <v>887.12900000000002</v>
      </c>
      <c r="AT26" s="66">
        <f t="shared" si="12"/>
        <v>107.12900000000002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89074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18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94558</v>
      </c>
      <c r="AD27" s="58">
        <f t="shared" si="0"/>
        <v>89074</v>
      </c>
      <c r="AE27" s="131">
        <f t="shared" si="1"/>
        <v>2449.5349999999999</v>
      </c>
      <c r="AF27" s="131">
        <f t="shared" si="2"/>
        <v>846.20299999999997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2452.2849999999999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1010</v>
      </c>
      <c r="AR27" s="137">
        <f t="shared" si="10"/>
        <v>91073.714999999997</v>
      </c>
      <c r="AS27" s="138">
        <f t="shared" si="11"/>
        <v>854.75299999999993</v>
      </c>
      <c r="AT27" s="139">
        <f t="shared" si="12"/>
        <v>-155.24700000000007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32" t="s">
        <v>69</v>
      </c>
      <c r="B28" s="232"/>
      <c r="C28" s="232"/>
      <c r="D28" s="141">
        <f t="shared" ref="D28:K28" si="13">SUM(D7:D27)</f>
        <v>2303271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2370</v>
      </c>
      <c r="L28" s="141">
        <f t="shared" ref="L28:AT28" si="14">SUM(L7:L27)</f>
        <v>0</v>
      </c>
      <c r="M28" s="141">
        <f t="shared" si="14"/>
        <v>4030</v>
      </c>
      <c r="N28" s="141">
        <f t="shared" si="14"/>
        <v>0</v>
      </c>
      <c r="O28" s="141">
        <f t="shared" si="14"/>
        <v>290</v>
      </c>
      <c r="P28" s="141">
        <f t="shared" si="14"/>
        <v>9310</v>
      </c>
      <c r="Q28" s="141">
        <f t="shared" si="14"/>
        <v>0</v>
      </c>
      <c r="R28" s="141">
        <f t="shared" si="14"/>
        <v>0</v>
      </c>
      <c r="S28" s="141">
        <f t="shared" si="14"/>
        <v>2045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21</v>
      </c>
      <c r="AA28" s="141">
        <f t="shared" si="14"/>
        <v>130</v>
      </c>
      <c r="AB28" s="141">
        <f t="shared" si="14"/>
        <v>0</v>
      </c>
      <c r="AC28" s="141">
        <f t="shared" si="14"/>
        <v>2895637</v>
      </c>
      <c r="AD28" s="141">
        <f t="shared" si="14"/>
        <v>2303271</v>
      </c>
      <c r="AE28" s="141">
        <f t="shared" si="14"/>
        <v>63339.952499999999</v>
      </c>
      <c r="AF28" s="141">
        <f t="shared" si="14"/>
        <v>21881.074499999999</v>
      </c>
      <c r="AG28" s="141">
        <f t="shared" si="14"/>
        <v>4800.3999999999996</v>
      </c>
      <c r="AH28" s="141">
        <f t="shared" si="14"/>
        <v>1653.9499999999996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63779.952499999999</v>
      </c>
      <c r="AP28" s="141">
        <f t="shared" si="14"/>
        <v>0</v>
      </c>
      <c r="AQ28" s="141">
        <f t="shared" si="14"/>
        <v>23207</v>
      </c>
      <c r="AR28" s="141">
        <f t="shared" si="14"/>
        <v>2804289.6474999995</v>
      </c>
      <c r="AS28" s="141">
        <f t="shared" si="14"/>
        <v>23535.024500000003</v>
      </c>
      <c r="AT28" s="141">
        <f t="shared" si="14"/>
        <v>328.02449999999919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26" t="s">
        <v>70</v>
      </c>
      <c r="B29" s="226"/>
      <c r="C29" s="226"/>
      <c r="D29" s="168">
        <f>D4+D5-D28</f>
        <v>700395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1210</v>
      </c>
      <c r="L29" s="168">
        <f t="shared" si="15"/>
        <v>0</v>
      </c>
      <c r="M29" s="168">
        <f t="shared" si="15"/>
        <v>5040</v>
      </c>
      <c r="N29" s="168">
        <f t="shared" si="15"/>
        <v>0</v>
      </c>
      <c r="O29" s="168">
        <f t="shared" si="15"/>
        <v>820</v>
      </c>
      <c r="P29" s="168">
        <f t="shared" si="15"/>
        <v>5170</v>
      </c>
      <c r="Q29" s="168">
        <f t="shared" si="15"/>
        <v>0</v>
      </c>
      <c r="R29" s="168">
        <f t="shared" si="15"/>
        <v>0</v>
      </c>
      <c r="S29" s="168">
        <f t="shared" si="15"/>
        <v>701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685</v>
      </c>
      <c r="AA29" s="168">
        <f t="shared" si="15"/>
        <v>612</v>
      </c>
      <c r="AB29" s="168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27.75" customHeight="1" thickBo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76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1" priority="26" stopIfTrue="1" operator="greaterThan">
      <formula>0</formula>
    </cfRule>
  </conditionalFormatting>
  <conditionalFormatting sqref="AQ31">
    <cfRule type="cellIs" dxfId="750" priority="24" operator="greaterThan">
      <formula>$AQ$7:$AQ$18&lt;100</formula>
    </cfRule>
    <cfRule type="cellIs" dxfId="749" priority="25" operator="greaterThan">
      <formula>100</formula>
    </cfRule>
  </conditionalFormatting>
  <conditionalFormatting sqref="D29:J29 Q29:AB29 Q28:AA28 K4:P29">
    <cfRule type="cellIs" dxfId="748" priority="23" operator="equal">
      <formula>212030016606640</formula>
    </cfRule>
  </conditionalFormatting>
  <conditionalFormatting sqref="D29:J29 L29:AB29 L28:AA28 K4:K29">
    <cfRule type="cellIs" dxfId="747" priority="21" operator="equal">
      <formula>$K$4</formula>
    </cfRule>
    <cfRule type="cellIs" dxfId="746" priority="22" operator="equal">
      <formula>2120</formula>
    </cfRule>
  </conditionalFormatting>
  <conditionalFormatting sqref="D29:L29 M4:N29">
    <cfRule type="cellIs" dxfId="745" priority="19" operator="equal">
      <formula>$M$4</formula>
    </cfRule>
    <cfRule type="cellIs" dxfId="744" priority="20" operator="equal">
      <formula>300</formula>
    </cfRule>
  </conditionalFormatting>
  <conditionalFormatting sqref="O4:O29">
    <cfRule type="cellIs" dxfId="743" priority="17" operator="equal">
      <formula>$O$4</formula>
    </cfRule>
    <cfRule type="cellIs" dxfId="742" priority="18" operator="equal">
      <formula>1660</formula>
    </cfRule>
  </conditionalFormatting>
  <conditionalFormatting sqref="P4:P29">
    <cfRule type="cellIs" dxfId="741" priority="15" operator="equal">
      <formula>$P$4</formula>
    </cfRule>
    <cfRule type="cellIs" dxfId="740" priority="16" operator="equal">
      <formula>6640</formula>
    </cfRule>
  </conditionalFormatting>
  <conditionalFormatting sqref="AT6:AT28">
    <cfRule type="cellIs" dxfId="739" priority="14" operator="lessThan">
      <formula>0</formula>
    </cfRule>
  </conditionalFormatting>
  <conditionalFormatting sqref="AT7:AT18">
    <cfRule type="cellIs" dxfId="738" priority="11" operator="lessThan">
      <formula>0</formula>
    </cfRule>
    <cfRule type="cellIs" dxfId="737" priority="12" operator="lessThan">
      <formula>0</formula>
    </cfRule>
    <cfRule type="cellIs" dxfId="736" priority="13" operator="lessThan">
      <formula>0</formula>
    </cfRule>
  </conditionalFormatting>
  <conditionalFormatting sqref="L28:AA28 K4:K28">
    <cfRule type="cellIs" dxfId="735" priority="10" operator="equal">
      <formula>$K$4</formula>
    </cfRule>
  </conditionalFormatting>
  <conditionalFormatting sqref="D28:D29 D6:D22 D24:D26 D4:AA4">
    <cfRule type="cellIs" dxfId="734" priority="9" operator="equal">
      <formula>$D$4</formula>
    </cfRule>
  </conditionalFormatting>
  <conditionalFormatting sqref="S4:S29">
    <cfRule type="cellIs" dxfId="733" priority="8" operator="equal">
      <formula>$S$4</formula>
    </cfRule>
  </conditionalFormatting>
  <conditionalFormatting sqref="Z4:Z29">
    <cfRule type="cellIs" dxfId="732" priority="7" operator="equal">
      <formula>$Z$4</formula>
    </cfRule>
  </conditionalFormatting>
  <conditionalFormatting sqref="AA4:AA29">
    <cfRule type="cellIs" dxfId="731" priority="6" operator="equal">
      <formula>$AA$4</formula>
    </cfRule>
  </conditionalFormatting>
  <conditionalFormatting sqref="AB4:AB29">
    <cfRule type="cellIs" dxfId="730" priority="5" operator="equal">
      <formula>$AB$4</formula>
    </cfRule>
  </conditionalFormatting>
  <conditionalFormatting sqref="AT7:AT28">
    <cfRule type="cellIs" dxfId="729" priority="2" operator="lessThan">
      <formula>0</formula>
    </cfRule>
    <cfRule type="cellIs" dxfId="728" priority="3" operator="lessThan">
      <formula>0</formula>
    </cfRule>
    <cfRule type="cellIs" dxfId="727" priority="4" operator="lessThan">
      <formula>0</formula>
    </cfRule>
  </conditionalFormatting>
  <conditionalFormatting sqref="D5:AA5">
    <cfRule type="cellIs" dxfId="726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 thickBo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77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5" priority="26" stopIfTrue="1" operator="greaterThan">
      <formula>0</formula>
    </cfRule>
  </conditionalFormatting>
  <conditionalFormatting sqref="AQ31">
    <cfRule type="cellIs" dxfId="724" priority="24" operator="greaterThan">
      <formula>$AQ$7:$AQ$18&lt;100</formula>
    </cfRule>
    <cfRule type="cellIs" dxfId="723" priority="25" operator="greaterThan">
      <formula>100</formula>
    </cfRule>
  </conditionalFormatting>
  <conditionalFormatting sqref="D29:J29 Q29:AB29 Q28:AA28 K4:P29">
    <cfRule type="cellIs" dxfId="722" priority="23" operator="equal">
      <formula>212030016606640</formula>
    </cfRule>
  </conditionalFormatting>
  <conditionalFormatting sqref="D29:J29 L29:AB29 L28:AA28 K4:K29">
    <cfRule type="cellIs" dxfId="721" priority="21" operator="equal">
      <formula>$K$4</formula>
    </cfRule>
    <cfRule type="cellIs" dxfId="720" priority="22" operator="equal">
      <formula>2120</formula>
    </cfRule>
  </conditionalFormatting>
  <conditionalFormatting sqref="D29:L29 M4:N29">
    <cfRule type="cellIs" dxfId="719" priority="19" operator="equal">
      <formula>$M$4</formula>
    </cfRule>
    <cfRule type="cellIs" dxfId="718" priority="20" operator="equal">
      <formula>300</formula>
    </cfRule>
  </conditionalFormatting>
  <conditionalFormatting sqref="O4:O29">
    <cfRule type="cellIs" dxfId="717" priority="17" operator="equal">
      <formula>$O$4</formula>
    </cfRule>
    <cfRule type="cellIs" dxfId="716" priority="18" operator="equal">
      <formula>1660</formula>
    </cfRule>
  </conditionalFormatting>
  <conditionalFormatting sqref="P4:P29">
    <cfRule type="cellIs" dxfId="715" priority="15" operator="equal">
      <formula>$P$4</formula>
    </cfRule>
    <cfRule type="cellIs" dxfId="714" priority="16" operator="equal">
      <formula>6640</formula>
    </cfRule>
  </conditionalFormatting>
  <conditionalFormatting sqref="AT6:AT28">
    <cfRule type="cellIs" dxfId="713" priority="14" operator="lessThan">
      <formula>0</formula>
    </cfRule>
  </conditionalFormatting>
  <conditionalFormatting sqref="AT7:AT18">
    <cfRule type="cellIs" dxfId="712" priority="11" operator="lessThan">
      <formula>0</formula>
    </cfRule>
    <cfRule type="cellIs" dxfId="711" priority="12" operator="lessThan">
      <formula>0</formula>
    </cfRule>
    <cfRule type="cellIs" dxfId="710" priority="13" operator="lessThan">
      <formula>0</formula>
    </cfRule>
  </conditionalFormatting>
  <conditionalFormatting sqref="L28:AA28 K4:K28">
    <cfRule type="cellIs" dxfId="709" priority="10" operator="equal">
      <formula>$K$4</formula>
    </cfRule>
  </conditionalFormatting>
  <conditionalFormatting sqref="D28:D29 D6:D22 D24:D26 D4:AA4">
    <cfRule type="cellIs" dxfId="708" priority="9" operator="equal">
      <formula>$D$4</formula>
    </cfRule>
  </conditionalFormatting>
  <conditionalFormatting sqref="S4:S29">
    <cfRule type="cellIs" dxfId="707" priority="8" operator="equal">
      <formula>$S$4</formula>
    </cfRule>
  </conditionalFormatting>
  <conditionalFormatting sqref="Z4:Z29">
    <cfRule type="cellIs" dxfId="706" priority="7" operator="equal">
      <formula>$Z$4</formula>
    </cfRule>
  </conditionalFormatting>
  <conditionalFormatting sqref="AA4:AA29">
    <cfRule type="cellIs" dxfId="705" priority="6" operator="equal">
      <formula>$AA$4</formula>
    </cfRule>
  </conditionalFormatting>
  <conditionalFormatting sqref="AB4:AB29">
    <cfRule type="cellIs" dxfId="704" priority="5" operator="equal">
      <formula>$AB$4</formula>
    </cfRule>
  </conditionalFormatting>
  <conditionalFormatting sqref="AT7:AT28">
    <cfRule type="cellIs" dxfId="703" priority="2" operator="lessThan">
      <formula>0</formula>
    </cfRule>
    <cfRule type="cellIs" dxfId="702" priority="3" operator="lessThan">
      <formula>0</formula>
    </cfRule>
    <cfRule type="cellIs" dxfId="701" priority="4" operator="lessThan">
      <formula>0</formula>
    </cfRule>
  </conditionalFormatting>
  <conditionalFormatting sqref="D5:AA5">
    <cfRule type="cellIs" dxfId="7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78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</row>
    <row r="4" spans="1:56">
      <c r="A4" s="216" t="s">
        <v>1</v>
      </c>
      <c r="B4" s="216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99" priority="26" stopIfTrue="1" operator="greaterThan">
      <formula>0</formula>
    </cfRule>
  </conditionalFormatting>
  <conditionalFormatting sqref="AQ31">
    <cfRule type="cellIs" dxfId="698" priority="24" operator="greaterThan">
      <formula>$AQ$7:$AQ$18&lt;100</formula>
    </cfRule>
    <cfRule type="cellIs" dxfId="697" priority="25" operator="greaterThan">
      <formula>100</formula>
    </cfRule>
  </conditionalFormatting>
  <conditionalFormatting sqref="D29:J29 Q29:AB29 Q28:AA28 K4:P29">
    <cfRule type="cellIs" dxfId="696" priority="23" operator="equal">
      <formula>212030016606640</formula>
    </cfRule>
  </conditionalFormatting>
  <conditionalFormatting sqref="D29:J29 L29:AB29 L28:AA28 K4:K29">
    <cfRule type="cellIs" dxfId="695" priority="21" operator="equal">
      <formula>$K$4</formula>
    </cfRule>
    <cfRule type="cellIs" dxfId="694" priority="22" operator="equal">
      <formula>2120</formula>
    </cfRule>
  </conditionalFormatting>
  <conditionalFormatting sqref="D29:L29 M4:N29">
    <cfRule type="cellIs" dxfId="693" priority="19" operator="equal">
      <formula>$M$4</formula>
    </cfRule>
    <cfRule type="cellIs" dxfId="692" priority="20" operator="equal">
      <formula>300</formula>
    </cfRule>
  </conditionalFormatting>
  <conditionalFormatting sqref="O4:O29">
    <cfRule type="cellIs" dxfId="691" priority="17" operator="equal">
      <formula>$O$4</formula>
    </cfRule>
    <cfRule type="cellIs" dxfId="690" priority="18" operator="equal">
      <formula>1660</formula>
    </cfRule>
  </conditionalFormatting>
  <conditionalFormatting sqref="P4:P29">
    <cfRule type="cellIs" dxfId="689" priority="15" operator="equal">
      <formula>$P$4</formula>
    </cfRule>
    <cfRule type="cellIs" dxfId="688" priority="16" operator="equal">
      <formula>6640</formula>
    </cfRule>
  </conditionalFormatting>
  <conditionalFormatting sqref="AT6:AT28">
    <cfRule type="cellIs" dxfId="687" priority="14" operator="lessThan">
      <formula>0</formula>
    </cfRule>
  </conditionalFormatting>
  <conditionalFormatting sqref="AT7:AT18">
    <cfRule type="cellIs" dxfId="686" priority="11" operator="lessThan">
      <formula>0</formula>
    </cfRule>
    <cfRule type="cellIs" dxfId="685" priority="12" operator="lessThan">
      <formula>0</formula>
    </cfRule>
    <cfRule type="cellIs" dxfId="684" priority="13" operator="lessThan">
      <formula>0</formula>
    </cfRule>
  </conditionalFormatting>
  <conditionalFormatting sqref="L28:AA28 K4:K28">
    <cfRule type="cellIs" dxfId="683" priority="10" operator="equal">
      <formula>$K$4</formula>
    </cfRule>
  </conditionalFormatting>
  <conditionalFormatting sqref="D28:D29 D6:D22 D24:D26 D4:AA4">
    <cfRule type="cellIs" dxfId="682" priority="9" operator="equal">
      <formula>$D$4</formula>
    </cfRule>
  </conditionalFormatting>
  <conditionalFormatting sqref="S4:S29">
    <cfRule type="cellIs" dxfId="681" priority="8" operator="equal">
      <formula>$S$4</formula>
    </cfRule>
  </conditionalFormatting>
  <conditionalFormatting sqref="Z4:Z29">
    <cfRule type="cellIs" dxfId="680" priority="7" operator="equal">
      <formula>$Z$4</formula>
    </cfRule>
  </conditionalFormatting>
  <conditionalFormatting sqref="AA4:AA29">
    <cfRule type="cellIs" dxfId="679" priority="6" operator="equal">
      <formula>$AA$4</formula>
    </cfRule>
  </conditionalFormatting>
  <conditionalFormatting sqref="AB4:AB29">
    <cfRule type="cellIs" dxfId="678" priority="5" operator="equal">
      <formula>$AB$4</formula>
    </cfRule>
  </conditionalFormatting>
  <conditionalFormatting sqref="AT7:AT28">
    <cfRule type="cellIs" dxfId="677" priority="2" operator="lessThan">
      <formula>0</formula>
    </cfRule>
    <cfRule type="cellIs" dxfId="676" priority="3" operator="lessThan">
      <formula>0</formula>
    </cfRule>
    <cfRule type="cellIs" dxfId="675" priority="4" operator="lessThan">
      <formula>0</formula>
    </cfRule>
  </conditionalFormatting>
  <conditionalFormatting sqref="D5:AA5">
    <cfRule type="cellIs" dxfId="67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78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3" priority="26" stopIfTrue="1" operator="greaterThan">
      <formula>0</formula>
    </cfRule>
  </conditionalFormatting>
  <conditionalFormatting sqref="AQ31">
    <cfRule type="cellIs" dxfId="672" priority="24" operator="greaterThan">
      <formula>$AQ$7:$AQ$18&lt;100</formula>
    </cfRule>
    <cfRule type="cellIs" dxfId="671" priority="25" operator="greaterThan">
      <formula>100</formula>
    </cfRule>
  </conditionalFormatting>
  <conditionalFormatting sqref="D29:J29 Q29:AB29 Q28:AA28 K4:P29">
    <cfRule type="cellIs" dxfId="670" priority="23" operator="equal">
      <formula>212030016606640</formula>
    </cfRule>
  </conditionalFormatting>
  <conditionalFormatting sqref="D29:J29 L29:AB29 L28:AA28 K4:K29">
    <cfRule type="cellIs" dxfId="669" priority="21" operator="equal">
      <formula>$K$4</formula>
    </cfRule>
    <cfRule type="cellIs" dxfId="668" priority="22" operator="equal">
      <formula>2120</formula>
    </cfRule>
  </conditionalFormatting>
  <conditionalFormatting sqref="D29:L29 M4:N29">
    <cfRule type="cellIs" dxfId="667" priority="19" operator="equal">
      <formula>$M$4</formula>
    </cfRule>
    <cfRule type="cellIs" dxfId="666" priority="20" operator="equal">
      <formula>300</formula>
    </cfRule>
  </conditionalFormatting>
  <conditionalFormatting sqref="O4:O29">
    <cfRule type="cellIs" dxfId="665" priority="17" operator="equal">
      <formula>$O$4</formula>
    </cfRule>
    <cfRule type="cellIs" dxfId="664" priority="18" operator="equal">
      <formula>1660</formula>
    </cfRule>
  </conditionalFormatting>
  <conditionalFormatting sqref="P4:P29">
    <cfRule type="cellIs" dxfId="663" priority="15" operator="equal">
      <formula>$P$4</formula>
    </cfRule>
    <cfRule type="cellIs" dxfId="662" priority="16" operator="equal">
      <formula>6640</formula>
    </cfRule>
  </conditionalFormatting>
  <conditionalFormatting sqref="AT6:AT28">
    <cfRule type="cellIs" dxfId="661" priority="14" operator="lessThan">
      <formula>0</formula>
    </cfRule>
  </conditionalFormatting>
  <conditionalFormatting sqref="AT7:AT18">
    <cfRule type="cellIs" dxfId="660" priority="11" operator="lessThan">
      <formula>0</formula>
    </cfRule>
    <cfRule type="cellIs" dxfId="659" priority="12" operator="lessThan">
      <formula>0</formula>
    </cfRule>
    <cfRule type="cellIs" dxfId="658" priority="13" operator="lessThan">
      <formula>0</formula>
    </cfRule>
  </conditionalFormatting>
  <conditionalFormatting sqref="L28:AA28 K4:K28">
    <cfRule type="cellIs" dxfId="657" priority="10" operator="equal">
      <formula>$K$4</formula>
    </cfRule>
  </conditionalFormatting>
  <conditionalFormatting sqref="D28:D29 D6:D22 D24:D26 D4:AA4">
    <cfRule type="cellIs" dxfId="656" priority="9" operator="equal">
      <formula>$D$4</formula>
    </cfRule>
  </conditionalFormatting>
  <conditionalFormatting sqref="S4:S29">
    <cfRule type="cellIs" dxfId="655" priority="8" operator="equal">
      <formula>$S$4</formula>
    </cfRule>
  </conditionalFormatting>
  <conditionalFormatting sqref="Z4:Z29">
    <cfRule type="cellIs" dxfId="654" priority="7" operator="equal">
      <formula>$Z$4</formula>
    </cfRule>
  </conditionalFormatting>
  <conditionalFormatting sqref="AA4:AA29">
    <cfRule type="cellIs" dxfId="653" priority="6" operator="equal">
      <formula>$AA$4</formula>
    </cfRule>
  </conditionalFormatting>
  <conditionalFormatting sqref="AB4:AB29">
    <cfRule type="cellIs" dxfId="652" priority="5" operator="equal">
      <formula>$AB$4</formula>
    </cfRule>
  </conditionalFormatting>
  <conditionalFormatting sqref="AT7:AT28">
    <cfRule type="cellIs" dxfId="651" priority="2" operator="lessThan">
      <formula>0</formula>
    </cfRule>
    <cfRule type="cellIs" dxfId="650" priority="3" operator="lessThan">
      <formula>0</formula>
    </cfRule>
    <cfRule type="cellIs" dxfId="649" priority="4" operator="lessThan">
      <formula>0</formula>
    </cfRule>
  </conditionalFormatting>
  <conditionalFormatting sqref="D5:AA5">
    <cfRule type="cellIs" dxfId="64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6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6" ht="18.75">
      <c r="A3" s="212" t="s">
        <v>79</v>
      </c>
      <c r="B3" s="213"/>
      <c r="C3" s="214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56">
      <c r="A4" s="216" t="s">
        <v>1</v>
      </c>
      <c r="B4" s="216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16" t="s">
        <v>2</v>
      </c>
      <c r="B5" s="216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18"/>
      <c r="AW7" s="21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19" t="s">
        <v>69</v>
      </c>
      <c r="B28" s="220"/>
      <c r="C28" s="220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21" t="s">
        <v>70</v>
      </c>
      <c r="B29" s="222"/>
      <c r="C29" s="223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7" priority="26" stopIfTrue="1" operator="greaterThan">
      <formula>0</formula>
    </cfRule>
  </conditionalFormatting>
  <conditionalFormatting sqref="AQ31">
    <cfRule type="cellIs" dxfId="646" priority="24" operator="greaterThan">
      <formula>$AQ$7:$AQ$18&lt;100</formula>
    </cfRule>
    <cfRule type="cellIs" dxfId="645" priority="25" operator="greaterThan">
      <formula>100</formula>
    </cfRule>
  </conditionalFormatting>
  <conditionalFormatting sqref="D29:J29 Q29:AB29 Q28:AA28 K4:P29 N4:AA4">
    <cfRule type="cellIs" dxfId="644" priority="23" operator="equal">
      <formula>212030016606640</formula>
    </cfRule>
  </conditionalFormatting>
  <conditionalFormatting sqref="D29:J29 L29:AB29 L28:AA28 K4:K29">
    <cfRule type="cellIs" dxfId="643" priority="21" operator="equal">
      <formula>$K$4</formula>
    </cfRule>
    <cfRule type="cellIs" dxfId="642" priority="22" operator="equal">
      <formula>2120</formula>
    </cfRule>
  </conditionalFormatting>
  <conditionalFormatting sqref="D29:L29 M4:N29 N4:AA4">
    <cfRule type="cellIs" dxfId="641" priority="19" operator="equal">
      <formula>$M$4</formula>
    </cfRule>
    <cfRule type="cellIs" dxfId="640" priority="20" operator="equal">
      <formula>300</formula>
    </cfRule>
  </conditionalFormatting>
  <conditionalFormatting sqref="O4:O29">
    <cfRule type="cellIs" dxfId="639" priority="17" operator="equal">
      <formula>$O$4</formula>
    </cfRule>
    <cfRule type="cellIs" dxfId="638" priority="18" operator="equal">
      <formula>1660</formula>
    </cfRule>
  </conditionalFormatting>
  <conditionalFormatting sqref="P4:P29">
    <cfRule type="cellIs" dxfId="637" priority="15" operator="equal">
      <formula>$P$4</formula>
    </cfRule>
    <cfRule type="cellIs" dxfId="636" priority="16" operator="equal">
      <formula>6640</formula>
    </cfRule>
  </conditionalFormatting>
  <conditionalFormatting sqref="AT6:AT28">
    <cfRule type="cellIs" dxfId="635" priority="14" operator="lessThan">
      <formula>0</formula>
    </cfRule>
  </conditionalFormatting>
  <conditionalFormatting sqref="AT7:AT18">
    <cfRule type="cellIs" dxfId="634" priority="11" operator="lessThan">
      <formula>0</formula>
    </cfRule>
    <cfRule type="cellIs" dxfId="633" priority="12" operator="lessThan">
      <formula>0</formula>
    </cfRule>
    <cfRule type="cellIs" dxfId="632" priority="13" operator="lessThan">
      <formula>0</formula>
    </cfRule>
  </conditionalFormatting>
  <conditionalFormatting sqref="L28:AA28 K4:K28">
    <cfRule type="cellIs" dxfId="631" priority="10" operator="equal">
      <formula>$K$4</formula>
    </cfRule>
  </conditionalFormatting>
  <conditionalFormatting sqref="D28:D29 D6:D22 D24:D26 D4:AA4">
    <cfRule type="cellIs" dxfId="630" priority="9" operator="equal">
      <formula>$D$4</formula>
    </cfRule>
  </conditionalFormatting>
  <conditionalFormatting sqref="S4:S29">
    <cfRule type="cellIs" dxfId="629" priority="8" operator="equal">
      <formula>$S$4</formula>
    </cfRule>
  </conditionalFormatting>
  <conditionalFormatting sqref="Z4:Z29">
    <cfRule type="cellIs" dxfId="628" priority="7" operator="equal">
      <formula>$Z$4</formula>
    </cfRule>
  </conditionalFormatting>
  <conditionalFormatting sqref="AA4:AA29">
    <cfRule type="cellIs" dxfId="627" priority="6" operator="equal">
      <formula>$AA$4</formula>
    </cfRule>
  </conditionalFormatting>
  <conditionalFormatting sqref="AB4:AB29">
    <cfRule type="cellIs" dxfId="626" priority="5" operator="equal">
      <formula>$AB$4</formula>
    </cfRule>
  </conditionalFormatting>
  <conditionalFormatting sqref="AT7:AT28">
    <cfRule type="cellIs" dxfId="625" priority="2" operator="lessThan">
      <formula>0</formula>
    </cfRule>
    <cfRule type="cellIs" dxfId="624" priority="3" operator="lessThan">
      <formula>0</formula>
    </cfRule>
    <cfRule type="cellIs" dxfId="623" priority="4" operator="lessThan">
      <formula>0</formula>
    </cfRule>
  </conditionalFormatting>
  <conditionalFormatting sqref="D5:AA5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</row>
    <row r="2" spans="1:53" ht="7.5" hidden="1" customHeight="1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</row>
    <row r="3" spans="1:53" ht="18.75">
      <c r="A3" s="227" t="s">
        <v>80</v>
      </c>
      <c r="B3" s="227"/>
      <c r="C3" s="227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</row>
    <row r="4" spans="1:53">
      <c r="A4" s="226" t="s">
        <v>1</v>
      </c>
      <c r="B4" s="226"/>
      <c r="C4" s="226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6"/>
      <c r="AV4" s="6"/>
      <c r="AW4" s="6"/>
      <c r="AX4" s="6"/>
      <c r="AY4" s="6"/>
      <c r="AZ4" s="6"/>
      <c r="BA4" s="6"/>
    </row>
    <row r="5" spans="1:53">
      <c r="A5" s="226" t="s">
        <v>2</v>
      </c>
      <c r="B5" s="226"/>
      <c r="C5" s="226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19" t="s">
        <v>69</v>
      </c>
      <c r="B28" s="220"/>
      <c r="C28" s="220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21" t="s">
        <v>70</v>
      </c>
      <c r="B29" s="222"/>
      <c r="C29" s="223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29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1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1" priority="28" stopIfTrue="1" operator="greaterThan">
      <formula>0</formula>
    </cfRule>
  </conditionalFormatting>
  <conditionalFormatting sqref="AQ31">
    <cfRule type="cellIs" dxfId="620" priority="26" operator="greaterThan">
      <formula>$AQ$7:$AQ$18&lt;100</formula>
    </cfRule>
    <cfRule type="cellIs" dxfId="619" priority="27" operator="greaterThan">
      <formula>100</formula>
    </cfRule>
  </conditionalFormatting>
  <conditionalFormatting sqref="D29:J29 Q29:AB29 Q28:AA28 K4:P29">
    <cfRule type="cellIs" dxfId="618" priority="25" operator="equal">
      <formula>212030016606640</formula>
    </cfRule>
  </conditionalFormatting>
  <conditionalFormatting sqref="D29:J29 L29:AB29 L28:AA28 K4:K29">
    <cfRule type="cellIs" dxfId="617" priority="23" operator="equal">
      <formula>$K$4</formula>
    </cfRule>
    <cfRule type="cellIs" dxfId="616" priority="24" operator="equal">
      <formula>2120</formula>
    </cfRule>
  </conditionalFormatting>
  <conditionalFormatting sqref="D29:L29 M4:N29">
    <cfRule type="cellIs" dxfId="615" priority="21" operator="equal">
      <formula>$M$4</formula>
    </cfRule>
    <cfRule type="cellIs" dxfId="614" priority="22" operator="equal">
      <formula>300</formula>
    </cfRule>
  </conditionalFormatting>
  <conditionalFormatting sqref="O4:O29">
    <cfRule type="cellIs" dxfId="613" priority="19" operator="equal">
      <formula>$O$4</formula>
    </cfRule>
    <cfRule type="cellIs" dxfId="612" priority="20" operator="equal">
      <formula>1660</formula>
    </cfRule>
  </conditionalFormatting>
  <conditionalFormatting sqref="P4:P29">
    <cfRule type="cellIs" dxfId="611" priority="17" operator="equal">
      <formula>$P$4</formula>
    </cfRule>
    <cfRule type="cellIs" dxfId="610" priority="18" operator="equal">
      <formula>6640</formula>
    </cfRule>
  </conditionalFormatting>
  <conditionalFormatting sqref="AT6:AT28">
    <cfRule type="cellIs" dxfId="609" priority="16" operator="lessThan">
      <formula>0</formula>
    </cfRule>
  </conditionalFormatting>
  <conditionalFormatting sqref="AT7:AT18">
    <cfRule type="cellIs" dxfId="608" priority="13" operator="lessThan">
      <formula>0</formula>
    </cfRule>
    <cfRule type="cellIs" dxfId="607" priority="14" operator="lessThan">
      <formula>0</formula>
    </cfRule>
    <cfRule type="cellIs" dxfId="606" priority="15" operator="lessThan">
      <formula>0</formula>
    </cfRule>
  </conditionalFormatting>
  <conditionalFormatting sqref="L28:AA28 K4:K28">
    <cfRule type="cellIs" dxfId="605" priority="12" operator="equal">
      <formula>$K$4</formula>
    </cfRule>
  </conditionalFormatting>
  <conditionalFormatting sqref="D28:D29 D6:D22 D24:D26 D4:AA4">
    <cfRule type="cellIs" dxfId="604" priority="11" operator="equal">
      <formula>$D$4</formula>
    </cfRule>
  </conditionalFormatting>
  <conditionalFormatting sqref="S4:S29">
    <cfRule type="cellIs" dxfId="603" priority="10" operator="equal">
      <formula>$S$4</formula>
    </cfRule>
  </conditionalFormatting>
  <conditionalFormatting sqref="Z4:Z29">
    <cfRule type="cellIs" dxfId="602" priority="9" operator="equal">
      <formula>$Z$4</formula>
    </cfRule>
  </conditionalFormatting>
  <conditionalFormatting sqref="AA4:AA29">
    <cfRule type="cellIs" dxfId="601" priority="8" operator="equal">
      <formula>$AA$4</formula>
    </cfRule>
  </conditionalFormatting>
  <conditionalFormatting sqref="AB4:AB29">
    <cfRule type="cellIs" dxfId="600" priority="7" operator="equal">
      <formula>$AB$4</formula>
    </cfRule>
  </conditionalFormatting>
  <conditionalFormatting sqref="AT7:AT28">
    <cfRule type="cellIs" dxfId="599" priority="4" operator="lessThan">
      <formula>0</formula>
    </cfRule>
    <cfRule type="cellIs" dxfId="598" priority="5" operator="lessThan">
      <formula>0</formula>
    </cfRule>
    <cfRule type="cellIs" dxfId="597" priority="6" operator="lessThan">
      <formula>0</formula>
    </cfRule>
  </conditionalFormatting>
  <conditionalFormatting sqref="D5:AA5">
    <cfRule type="cellIs" dxfId="596" priority="3" operator="greaterThan">
      <formula>0</formula>
    </cfRule>
  </conditionalFormatting>
  <conditionalFormatting sqref="D7:AA27 AC7:AS27">
    <cfRule type="cellIs" dxfId="595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2021-02-14T16:11:21Z</dcterms:modified>
</cp:coreProperties>
</file>