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lik sara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<sst xmlns="http://schemas.openxmlformats.org/spreadsheetml/2006/main" count="343" uniqueCount="189">
  <si>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</si>
  <si>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</si>
  <si>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</si>
  <si>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</si>
  <si>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</si>
  <si>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</si>
  <si>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</si>
  <si>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</si>
  <si>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</si>
  <si>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</si>
  <si>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</si>
  <si>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</si>
  <si>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</si>
  <si>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</si>
  <si>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</si>
  <si>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</si>
  <si>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</si>
  <si>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</si>
  <si>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</si>
  <si>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</si>
  <si>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</si>
  <si>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</si>
  <si>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</si>
  <si>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</si>
  <si>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</si>
  <si>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</si>
  <si>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</si>
  <si>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</si>
  <si>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</si>
  <si>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</si>
  <si>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</si>
  <si>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</si>
  <si>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</si>
  <si>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</si>
  <si>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</si>
  <si>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</si>
  <si>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</si>
  <si>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</si>
  <si>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</si>
  <si>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</si>
  <si>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</si>
  <si>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</si>
  <si>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</si>
  <si>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</si>
  <si>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</si>
  <si>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</si>
  <si>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</si>
  <si>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</si>
  <si>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</si>
  <si>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</si>
  <si>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</si>
  <si>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</si>
  <si>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</si>
  <si>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</si>
  <si>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</si>
  <si>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</si>
  <si>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</si>
  <si>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</si>
  <si>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</si>
  <si>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</si>
  <si>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</si>
  <si>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</si>
  <si>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</si>
  <si>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</si>
  <si>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</si>
  <si>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</si>
  <si>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</si>
  <si>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</si>
  <si>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</si>
  <si>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</si>
  <si>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</si>
  <si>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</si>
  <si>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</si>
  <si>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</si>
  <si>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</si>
  <si>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</si>
  <si>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</si>
  <si>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</si>
  <si>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</si>
  <si>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</si>
  <si>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</si>
  <si>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</si>
  <si>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</si>
  <si>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</si>
  <si>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</si>
  <si>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</si>
  <si>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</si>
  <si>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</si>
  <si>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</si>
  <si>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</si>
  <si>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</si>
  <si>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</si>
  <si>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</si>
  <si>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</si>
  <si>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</si>
  <si>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</si>
  <si>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</si>
  <si>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</si>
  <si>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</si>
  <si>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</si>
  <si>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</si>
  <si>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</si>
  <si>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</si>
  <si>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</si>
  <si>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</si>
  <si>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</si>
  <si>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</si>
  <si>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</si>
  <si>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</si>
  <si>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</si>
  <si>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</si>
  <si>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</si>
  <si>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</si>
  <si>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</si>
  <si>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</si>
  <si>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</si>
  <si>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</si>
  <si>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</si>
  <si>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</si>
  <si>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</si>
  <si>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</si>
  <si>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</si>
  <si>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</si>
  <si>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</si>
  <si>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</si>
  <si>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</si>
  <si>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</si>
  <si>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</si>
  <si>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</si>
  <si>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</si>
  <si>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</si>
  <si>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</si>
  <si>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</si>
  <si>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</si>
  <si>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</si>
  <si>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</si>
  <si>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</si>
  <si>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</si>
  <si>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</si>
  <si>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</si>
  <si>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</si>
  <si>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</si>
  <si>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</si>
  <si>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</si>
  <si>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</si>
  <si>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</si>
  <si>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</si>
  <si>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</si>
  <si>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</si>
  <si>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</si>
  <si>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</si>
  <si>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</si>
  <si>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</si>
  <si>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</si>
  <si>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</si>
  <si>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</si>
  <si>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</si>
  <si>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</si>
  <si>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</si>
  <si>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</si>
  <si>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</si>
  <si>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</si>
  <si>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</si>
  <si>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</si>
  <si>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</si>
  <si>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</si>
  <si>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</si>
  <si>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</si>
  <si>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</si>
  <si>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03.06.2021</t>
  </si>
  <si>
    <t>05.06.2021</t>
  </si>
  <si>
    <t>06.06.2021</t>
  </si>
  <si>
    <t>07.06.2021</t>
  </si>
  <si>
    <t>Sojol</t>
  </si>
  <si>
    <t>Arefin</t>
  </si>
  <si>
    <t>08.06,2021</t>
  </si>
  <si>
    <t>08.06.2021</t>
  </si>
  <si>
    <t>09.06.2021</t>
  </si>
  <si>
    <t>10.06.2021</t>
  </si>
  <si>
    <t>12.06.2021</t>
  </si>
  <si>
    <t>13.06.2021</t>
  </si>
  <si>
    <t>14.06.2021</t>
  </si>
  <si>
    <t>15.06.2021</t>
  </si>
  <si>
    <t>16.06.2021</t>
  </si>
  <si>
    <t>Date:</t>
  </si>
  <si>
    <t>Date :17-06-2021</t>
  </si>
  <si>
    <t>17.06.2021</t>
  </si>
  <si>
    <t>Date:17.06.2021</t>
  </si>
  <si>
    <t>Jafore bKash(-)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</si>
</sst>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31" t="s">
        <v>10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</row>
    <row r="2" spans="1:25" ht="18" x14ac:dyDescent="0.25">
      <c r="A2" s="332" t="s">
        <v>17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</row>
    <row r="3" spans="1:25" s="93" customFormat="1" ht="16.5" thickBot="1" x14ac:dyDescent="0.3">
      <c r="A3" s="343" t="s">
        <v>153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5"/>
      <c r="T3" s="94"/>
      <c r="U3" s="95"/>
      <c r="V3" s="95"/>
      <c r="W3" s="95"/>
      <c r="X3" s="95"/>
      <c r="Y3" s="96"/>
    </row>
    <row r="4" spans="1:25" s="96" customFormat="1" x14ac:dyDescent="0.25">
      <c r="A4" s="333" t="s">
        <v>18</v>
      </c>
      <c r="B4" s="335" t="s">
        <v>19</v>
      </c>
      <c r="C4" s="335" t="s">
        <v>20</v>
      </c>
      <c r="D4" s="337" t="s">
        <v>21</v>
      </c>
      <c r="E4" s="337" t="s">
        <v>162</v>
      </c>
      <c r="F4" s="337" t="s">
        <v>22</v>
      </c>
      <c r="G4" s="337" t="s">
        <v>23</v>
      </c>
      <c r="H4" s="337" t="s">
        <v>24</v>
      </c>
      <c r="I4" s="337" t="s">
        <v>25</v>
      </c>
      <c r="J4" s="337" t="s">
        <v>26</v>
      </c>
      <c r="K4" s="346" t="s">
        <v>27</v>
      </c>
      <c r="L4" s="339" t="s">
        <v>28</v>
      </c>
      <c r="M4" s="348" t="s">
        <v>29</v>
      </c>
      <c r="N4" s="350" t="s">
        <v>9</v>
      </c>
      <c r="O4" s="352" t="s">
        <v>30</v>
      </c>
      <c r="P4" s="339" t="s">
        <v>122</v>
      </c>
      <c r="Q4" s="341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34"/>
      <c r="B5" s="336"/>
      <c r="C5" s="336"/>
      <c r="D5" s="338"/>
      <c r="E5" s="338"/>
      <c r="F5" s="338"/>
      <c r="G5" s="338"/>
      <c r="H5" s="338"/>
      <c r="I5" s="338"/>
      <c r="J5" s="338"/>
      <c r="K5" s="347"/>
      <c r="L5" s="340"/>
      <c r="M5" s="349"/>
      <c r="N5" s="351"/>
      <c r="O5" s="353"/>
      <c r="P5" s="340"/>
      <c r="Q5" s="342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166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168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169</v>
      </c>
      <c r="B8" s="299"/>
      <c r="C8" s="300"/>
      <c r="D8" s="300">
        <v>650</v>
      </c>
      <c r="E8" s="300"/>
      <c r="F8" s="300"/>
      <c r="G8" s="300">
        <v>1730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2380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170</v>
      </c>
      <c r="B9" s="299"/>
      <c r="C9" s="300"/>
      <c r="D9" s="300"/>
      <c r="E9" s="300"/>
      <c r="F9" s="300"/>
      <c r="G9" s="300">
        <v>1863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1863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171</v>
      </c>
      <c r="B10" s="299"/>
      <c r="C10" s="300"/>
      <c r="D10" s="300"/>
      <c r="E10" s="300"/>
      <c r="F10" s="300"/>
      <c r="G10" s="300">
        <v>1859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1859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172</v>
      </c>
      <c r="B11" s="299"/>
      <c r="C11" s="300">
        <v>400</v>
      </c>
      <c r="D11" s="300"/>
      <c r="E11" s="300"/>
      <c r="F11" s="300"/>
      <c r="G11" s="300">
        <v>1802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2202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 t="s">
        <v>175</v>
      </c>
      <c r="B12" s="299"/>
      <c r="C12" s="300">
        <v>400</v>
      </c>
      <c r="D12" s="300"/>
      <c r="E12" s="300"/>
      <c r="F12" s="300"/>
      <c r="G12" s="300">
        <v>1981</v>
      </c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2381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 t="s">
        <v>177</v>
      </c>
      <c r="B13" s="299"/>
      <c r="C13" s="300"/>
      <c r="D13" s="300"/>
      <c r="E13" s="300"/>
      <c r="F13" s="300"/>
      <c r="G13" s="300">
        <v>1311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1311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 t="s">
        <v>178</v>
      </c>
      <c r="B14" s="299"/>
      <c r="C14" s="300">
        <v>400</v>
      </c>
      <c r="D14" s="300"/>
      <c r="E14" s="300">
        <v>530</v>
      </c>
      <c r="F14" s="300"/>
      <c r="G14" s="300">
        <v>1914</v>
      </c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2844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 t="s">
        <v>179</v>
      </c>
      <c r="B15" s="299"/>
      <c r="C15" s="300"/>
      <c r="D15" s="300"/>
      <c r="E15" s="300"/>
      <c r="F15" s="300"/>
      <c r="G15" s="300">
        <v>1892</v>
      </c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1892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 t="s">
        <v>180</v>
      </c>
      <c r="B16" s="299"/>
      <c r="C16" s="300">
        <v>400</v>
      </c>
      <c r="D16" s="300"/>
      <c r="E16" s="300"/>
      <c r="F16" s="300"/>
      <c r="G16" s="300">
        <v>1891</v>
      </c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2291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 t="s">
        <v>181</v>
      </c>
      <c r="B17" s="299"/>
      <c r="C17" s="300"/>
      <c r="D17" s="300"/>
      <c r="E17" s="300">
        <v>50</v>
      </c>
      <c r="F17" s="300"/>
      <c r="G17" s="300">
        <v>1911</v>
      </c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1961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 t="s">
        <v>182</v>
      </c>
      <c r="B18" s="299"/>
      <c r="C18" s="300"/>
      <c r="D18" s="300"/>
      <c r="E18" s="300"/>
      <c r="F18" s="300"/>
      <c r="G18" s="300">
        <v>1979</v>
      </c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1979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 t="s">
        <v>183</v>
      </c>
      <c r="B19" s="299"/>
      <c r="C19" s="300"/>
      <c r="D19" s="300"/>
      <c r="E19" s="300"/>
      <c r="F19" s="300"/>
      <c r="G19" s="300">
        <v>1801</v>
      </c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1801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 t="s">
        <v>186</v>
      </c>
      <c r="B20" s="299"/>
      <c r="C20" s="300"/>
      <c r="D20" s="300"/>
      <c r="E20" s="300"/>
      <c r="F20" s="300"/>
      <c r="G20" s="300">
        <v>2160</v>
      </c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2160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/>
      <c r="B21" s="299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0</v>
      </c>
      <c r="S21" s="101"/>
      <c r="T21" s="66"/>
    </row>
    <row r="22" spans="1:24" s="100" customFormat="1" x14ac:dyDescent="0.25">
      <c r="A22" s="295"/>
      <c r="B22" s="299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0</v>
      </c>
      <c r="S22" s="101"/>
      <c r="T22" s="66"/>
    </row>
    <row r="23" spans="1:24" s="102" customFormat="1" x14ac:dyDescent="0.25">
      <c r="A23" s="295"/>
      <c r="B23" s="299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0</v>
      </c>
      <c r="S23" s="105"/>
      <c r="T23" s="66"/>
    </row>
    <row r="24" spans="1:24" s="100" customFormat="1" x14ac:dyDescent="0.25">
      <c r="A24" s="295"/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0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1600</v>
      </c>
      <c r="D37" s="292">
        <f t="shared" si="1"/>
        <v>860</v>
      </c>
      <c r="E37" s="292">
        <f t="shared" si="1"/>
        <v>580</v>
      </c>
      <c r="F37" s="292">
        <f t="shared" si="1"/>
        <v>0</v>
      </c>
      <c r="G37" s="292">
        <f t="shared" si="1"/>
        <v>26957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29997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21" sqref="D21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4" t="s">
        <v>10</v>
      </c>
      <c r="B1" s="355"/>
      <c r="C1" s="355"/>
      <c r="D1" s="356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7" t="s">
        <v>11</v>
      </c>
      <c r="B2" s="357"/>
      <c r="C2" s="357"/>
      <c r="D2" s="357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73894</v>
      </c>
      <c r="C4" s="47"/>
      <c r="D4" s="42">
        <f>B4-C4</f>
        <v>73894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73894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166</v>
      </c>
      <c r="B6" s="47">
        <v>599000</v>
      </c>
      <c r="C6" s="43">
        <v>600000</v>
      </c>
      <c r="D6" s="42">
        <f t="shared" si="0"/>
        <v>72894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168</v>
      </c>
      <c r="B7" s="47">
        <v>202000</v>
      </c>
      <c r="C7" s="43">
        <v>0</v>
      </c>
      <c r="D7" s="42">
        <f>D6+B7-C7</f>
        <v>274894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169</v>
      </c>
      <c r="B8" s="55">
        <v>149000</v>
      </c>
      <c r="C8" s="56">
        <v>300000</v>
      </c>
      <c r="D8" s="42">
        <f t="shared" si="0"/>
        <v>123894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170</v>
      </c>
      <c r="B9" s="55">
        <v>0</v>
      </c>
      <c r="C9" s="56">
        <v>0</v>
      </c>
      <c r="D9" s="42">
        <f t="shared" si="0"/>
        <v>123894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171</v>
      </c>
      <c r="B10" s="55">
        <v>444000</v>
      </c>
      <c r="C10" s="62">
        <v>500000</v>
      </c>
      <c r="D10" s="42">
        <f>D9+B10-C10</f>
        <v>67894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172</v>
      </c>
      <c r="B11" s="59">
        <v>290000</v>
      </c>
      <c r="C11" s="62">
        <v>0</v>
      </c>
      <c r="D11" s="42">
        <f t="shared" si="0"/>
        <v>357894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176</v>
      </c>
      <c r="B12" s="59">
        <v>250000</v>
      </c>
      <c r="C12" s="56">
        <v>295163</v>
      </c>
      <c r="D12" s="42">
        <f t="shared" si="0"/>
        <v>312731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176</v>
      </c>
      <c r="B13" s="61">
        <v>0</v>
      </c>
      <c r="C13" s="62">
        <v>300000</v>
      </c>
      <c r="D13" s="47">
        <f t="shared" si="0"/>
        <v>12731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177</v>
      </c>
      <c r="B14" s="62">
        <v>202000</v>
      </c>
      <c r="C14" s="62">
        <v>0</v>
      </c>
      <c r="D14" s="42">
        <f>D13+B14-C14</f>
        <v>214731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178</v>
      </c>
      <c r="B15" s="43">
        <v>115000</v>
      </c>
      <c r="C15" s="62">
        <v>300000</v>
      </c>
      <c r="D15" s="42">
        <f>D14+B15-C15</f>
        <v>29731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179</v>
      </c>
      <c r="B16" s="47">
        <v>0</v>
      </c>
      <c r="C16" s="62">
        <v>0</v>
      </c>
      <c r="D16" s="42">
        <f t="shared" si="0"/>
        <v>29731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180</v>
      </c>
      <c r="B17" s="47">
        <v>500000</v>
      </c>
      <c r="C17" s="43">
        <v>500000</v>
      </c>
      <c r="D17" s="42">
        <f t="shared" si="0"/>
        <v>29731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181</v>
      </c>
      <c r="B18" s="55">
        <v>227000</v>
      </c>
      <c r="C18" s="56">
        <v>0</v>
      </c>
      <c r="D18" s="42">
        <f t="shared" si="0"/>
        <v>256731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182</v>
      </c>
      <c r="B19" s="55">
        <v>234000</v>
      </c>
      <c r="C19" s="56">
        <v>400000</v>
      </c>
      <c r="D19" s="42">
        <f t="shared" si="0"/>
        <v>90731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183</v>
      </c>
      <c r="B20" s="55">
        <v>261000</v>
      </c>
      <c r="C20" s="62">
        <v>0</v>
      </c>
      <c r="D20" s="42">
        <f t="shared" si="0"/>
        <v>351731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186</v>
      </c>
      <c r="B21" s="47">
        <v>199000</v>
      </c>
      <c r="C21" s="43">
        <v>500000</v>
      </c>
      <c r="D21" s="42">
        <f t="shared" si="0"/>
        <v>50731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2">
        <f t="shared" si="0"/>
        <v>50731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2">
        <f t="shared" si="0"/>
        <v>50731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50731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50731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50731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50731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50731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50731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50731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50731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50731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50731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50731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50731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50731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50731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50731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50731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50731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50731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50731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50731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50731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50731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50731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50731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50731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50731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50731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50731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50731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50731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50731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50731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50731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50731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50731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50731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50731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50731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50731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50731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50731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50731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50731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50731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50731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50731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50731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50731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50731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50731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50731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50731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50731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50731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50731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50731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50731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50731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50731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3745894</v>
      </c>
      <c r="C83" s="43">
        <f>SUM(C4:C77)</f>
        <v>3695163</v>
      </c>
      <c r="D83" s="79">
        <f>D82</f>
        <v>50731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5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58" t="s">
        <v>6</v>
      </c>
      <c r="C2" s="359"/>
      <c r="D2" s="359"/>
      <c r="E2" s="359"/>
      <c r="F2" s="360"/>
      <c r="H2" s="116"/>
      <c r="I2" s="116"/>
      <c r="J2" s="116"/>
    </row>
    <row r="3" spans="2:13" ht="16.5" customHeight="1" x14ac:dyDescent="0.25">
      <c r="B3" s="374" t="s">
        <v>161</v>
      </c>
      <c r="C3" s="375"/>
      <c r="D3" s="375"/>
      <c r="E3" s="375"/>
      <c r="F3" s="376"/>
      <c r="H3" s="116"/>
      <c r="I3" s="116"/>
      <c r="J3" s="116"/>
    </row>
    <row r="4" spans="2:13" ht="22.5" thickBot="1" x14ac:dyDescent="0.3">
      <c r="B4" s="361" t="s">
        <v>187</v>
      </c>
      <c r="C4" s="362"/>
      <c r="D4" s="362"/>
      <c r="E4" s="362"/>
      <c r="F4" s="363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71"/>
      <c r="E6" s="319"/>
      <c r="F6" s="320"/>
      <c r="G6" s="26"/>
      <c r="K6" s="364" t="s">
        <v>86</v>
      </c>
      <c r="L6" s="365"/>
      <c r="M6" s="366"/>
    </row>
    <row r="7" spans="2:13" ht="22.5" x14ac:dyDescent="0.25">
      <c r="B7" s="81" t="s">
        <v>8</v>
      </c>
      <c r="C7" s="18">
        <v>2000000</v>
      </c>
      <c r="D7" s="372"/>
      <c r="E7" s="27" t="s">
        <v>1</v>
      </c>
      <c r="F7" s="82">
        <v>1062407.03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36018.03</v>
      </c>
      <c r="D8" s="372"/>
      <c r="E8" s="27" t="s">
        <v>4</v>
      </c>
      <c r="F8" s="82">
        <v>50731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72"/>
      <c r="E9" s="27" t="s">
        <v>7</v>
      </c>
      <c r="F9" s="83">
        <v>39766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29997</v>
      </c>
      <c r="D10" s="372"/>
      <c r="E10" s="27" t="s">
        <v>2</v>
      </c>
      <c r="F10" s="84">
        <v>259317</v>
      </c>
      <c r="G10" s="3"/>
      <c r="K10" s="126" t="s">
        <v>158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72"/>
      <c r="E11" s="27" t="s">
        <v>160</v>
      </c>
      <c r="F11" s="160">
        <v>93800</v>
      </c>
      <c r="G11" s="20"/>
      <c r="K11" s="312" t="s">
        <v>159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72"/>
      <c r="E12" s="203"/>
      <c r="F12" s="83"/>
      <c r="G12" s="20"/>
      <c r="K12" s="120" t="s">
        <v>166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72"/>
      <c r="E13" s="27" t="s">
        <v>5</v>
      </c>
      <c r="F13" s="84"/>
      <c r="G13" s="117"/>
      <c r="H13" s="118"/>
      <c r="I13" s="21">
        <f>C17-F17</f>
        <v>0</v>
      </c>
      <c r="J13" s="118"/>
      <c r="K13" s="120" t="s">
        <v>165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6021.0299999999988</v>
      </c>
      <c r="D14" s="372"/>
      <c r="E14" s="27" t="s">
        <v>16</v>
      </c>
      <c r="F14" s="84">
        <v>200000</v>
      </c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 t="s">
        <v>188</v>
      </c>
      <c r="C15" s="35">
        <v>300000</v>
      </c>
      <c r="D15" s="372"/>
      <c r="E15" s="203"/>
      <c r="F15" s="228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72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1706021.03</v>
      </c>
      <c r="D17" s="372"/>
      <c r="E17" s="27" t="s">
        <v>3</v>
      </c>
      <c r="F17" s="84">
        <f>F7+F8+F9+F10+F11+F12+F14-F13+F15</f>
        <v>1706021.03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73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67"/>
      <c r="C19" s="368"/>
      <c r="D19" s="368"/>
      <c r="E19" s="368"/>
      <c r="F19" s="369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152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148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4"/>
      <c r="L24" s="80"/>
      <c r="M24" s="80"/>
    </row>
    <row r="25" spans="2:13" ht="21" x14ac:dyDescent="0.25">
      <c r="C25" s="8"/>
      <c r="D25" s="25"/>
      <c r="E25" s="5"/>
      <c r="F25" s="6"/>
      <c r="G25" s="24"/>
      <c r="K25" s="370" t="s">
        <v>31</v>
      </c>
      <c r="L25" s="370"/>
      <c r="M25" s="164">
        <f>SUM(M8:M24)</f>
        <v>93800</v>
      </c>
    </row>
    <row r="26" spans="2:13" x14ac:dyDescent="0.25">
      <c r="D26" s="25"/>
      <c r="E26" s="5"/>
      <c r="F26" s="6"/>
      <c r="G26" s="24"/>
    </row>
    <row r="27" spans="2:13" x14ac:dyDescent="0.25">
      <c r="D27" s="14"/>
      <c r="E27" s="15"/>
      <c r="F27" s="16" t="s">
        <v>163</v>
      </c>
      <c r="G27" s="2"/>
    </row>
    <row r="28" spans="2:13" x14ac:dyDescent="0.25">
      <c r="D28" s="14"/>
      <c r="E28" s="15"/>
      <c r="F28" s="16"/>
    </row>
    <row r="29" spans="2:13" x14ac:dyDescent="0.25">
      <c r="D29" s="14"/>
      <c r="E29" s="15"/>
      <c r="F29" s="16"/>
    </row>
    <row r="30" spans="2:13" x14ac:dyDescent="0.25">
      <c r="B30" s="119"/>
      <c r="C30" s="8"/>
      <c r="D30" s="25"/>
      <c r="E30" s="11"/>
      <c r="F30" s="7"/>
      <c r="H30" s="1"/>
      <c r="I30" s="1"/>
      <c r="J30" s="1"/>
    </row>
    <row r="31" spans="2:13" x14ac:dyDescent="0.25">
      <c r="B31" s="119"/>
      <c r="C31" s="8"/>
      <c r="D31" s="25"/>
      <c r="E31" s="7"/>
      <c r="F31" s="10"/>
    </row>
    <row r="32" spans="2:13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R36" sqref="R36"/>
    </sheetView>
  </sheetViews>
  <sheetFormatPr defaultRowHeight="15" x14ac:dyDescent="0.25"/>
  <cols>
    <col min="1" max="1" width="5.28515625" style="121" bestFit="1" customWidth="1"/>
    <col min="2" max="2" width="16.28515625" style="121" bestFit="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6.7109375" style="121" hidden="1" customWidth="1"/>
    <col min="11" max="11" width="9.5703125" style="121" hidden="1" customWidth="1"/>
    <col min="12" max="13" width="13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83" t="s">
        <v>10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</row>
    <row r="2" spans="1:22" ht="15" customHeight="1" x14ac:dyDescent="0.25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</row>
    <row r="3" spans="1:22" s="122" customFormat="1" ht="18" customHeight="1" x14ac:dyDescent="0.25">
      <c r="A3" s="384" t="s">
        <v>41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</row>
    <row r="4" spans="1:22" s="122" customFormat="1" ht="18" customHeight="1" x14ac:dyDescent="0.25">
      <c r="A4" s="385" t="s">
        <v>17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</row>
    <row r="5" spans="1:22" s="122" customFormat="1" ht="18" customHeight="1" x14ac:dyDescent="0.25">
      <c r="A5" s="386" t="s">
        <v>185</v>
      </c>
      <c r="B5" s="387"/>
      <c r="C5" s="166"/>
      <c r="D5" s="167" t="s">
        <v>42</v>
      </c>
      <c r="E5" s="167"/>
      <c r="F5" s="381" t="s">
        <v>66</v>
      </c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2"/>
      <c r="T5" s="380" t="s">
        <v>104</v>
      </c>
      <c r="U5" s="381"/>
      <c r="V5" s="382"/>
    </row>
    <row r="6" spans="1:22" s="329" customFormat="1" ht="18" customHeight="1" x14ac:dyDescent="0.25">
      <c r="A6" s="278" t="s">
        <v>43</v>
      </c>
      <c r="B6" s="278" t="s">
        <v>67</v>
      </c>
      <c r="C6" s="325" t="s">
        <v>68</v>
      </c>
      <c r="D6" s="278" t="s">
        <v>44</v>
      </c>
      <c r="E6" s="278" t="s">
        <v>45</v>
      </c>
      <c r="F6" s="326" t="s">
        <v>46</v>
      </c>
      <c r="G6" s="326" t="s">
        <v>47</v>
      </c>
      <c r="H6" s="326" t="s">
        <v>48</v>
      </c>
      <c r="I6" s="326" t="s">
        <v>49</v>
      </c>
      <c r="J6" s="278" t="s">
        <v>50</v>
      </c>
      <c r="K6" s="278" t="s">
        <v>51</v>
      </c>
      <c r="L6" s="278" t="s">
        <v>52</v>
      </c>
      <c r="M6" s="327" t="s">
        <v>53</v>
      </c>
      <c r="N6" s="172" t="s">
        <v>54</v>
      </c>
      <c r="O6" s="172" t="s">
        <v>55</v>
      </c>
      <c r="P6" s="172" t="s">
        <v>56</v>
      </c>
      <c r="Q6" s="328" t="s">
        <v>69</v>
      </c>
      <c r="T6" s="330" t="s">
        <v>12</v>
      </c>
      <c r="U6" s="330" t="s">
        <v>101</v>
      </c>
      <c r="V6" s="330" t="s">
        <v>39</v>
      </c>
    </row>
    <row r="7" spans="1:22" ht="18" customHeight="1" x14ac:dyDescent="0.25">
      <c r="A7" s="124">
        <v>1</v>
      </c>
      <c r="B7" s="140"/>
      <c r="C7" s="124"/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25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92</v>
      </c>
      <c r="O9" s="143">
        <v>5</v>
      </c>
      <c r="P9" s="143">
        <v>25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115</v>
      </c>
      <c r="O10" s="147"/>
      <c r="P10" s="143"/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164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37</v>
      </c>
      <c r="O12" s="143"/>
      <c r="P12" s="143">
        <v>10</v>
      </c>
      <c r="Q12" s="148"/>
      <c r="T12" s="161" t="s">
        <v>151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>
        <v>150</v>
      </c>
      <c r="G13" s="141">
        <v>250</v>
      </c>
      <c r="H13" s="141">
        <v>250</v>
      </c>
      <c r="I13" s="141"/>
      <c r="J13" s="145"/>
      <c r="K13" s="145"/>
      <c r="L13" s="141"/>
      <c r="M13" s="142"/>
      <c r="N13" s="143">
        <v>33</v>
      </c>
      <c r="O13" s="143">
        <v>15</v>
      </c>
      <c r="P13" s="143">
        <v>15</v>
      </c>
      <c r="Q13" s="148"/>
      <c r="T13" s="161" t="s">
        <v>167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70</v>
      </c>
      <c r="G14" s="141">
        <v>20</v>
      </c>
      <c r="H14" s="145"/>
      <c r="I14" s="141"/>
      <c r="J14" s="145"/>
      <c r="K14" s="145"/>
      <c r="L14" s="141"/>
      <c r="M14" s="142"/>
      <c r="N14" s="143">
        <v>24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260</v>
      </c>
      <c r="G17" s="141">
        <v>310</v>
      </c>
      <c r="H17" s="145">
        <v>160</v>
      </c>
      <c r="I17" s="141">
        <v>100</v>
      </c>
      <c r="J17" s="145"/>
      <c r="K17" s="145"/>
      <c r="L17" s="141"/>
      <c r="M17" s="142"/>
      <c r="N17" s="143">
        <v>46</v>
      </c>
      <c r="O17" s="143">
        <v>19</v>
      </c>
      <c r="P17" s="143">
        <v>11</v>
      </c>
      <c r="Q17" s="148"/>
      <c r="T17" s="226" t="s">
        <v>31</v>
      </c>
      <c r="U17" s="226">
        <f>SUM(U7:U16)</f>
        <v>2047</v>
      </c>
      <c r="V17" s="226">
        <f>SUM(V7:V16)</f>
        <v>390977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/>
      <c r="C19" s="124"/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8" t="s">
        <v>129</v>
      </c>
      <c r="U19" s="388"/>
      <c r="V19" s="388"/>
    </row>
    <row r="20" spans="1:22" ht="18.75" x14ac:dyDescent="0.25">
      <c r="A20" s="127">
        <v>14</v>
      </c>
      <c r="B20" s="140" t="s">
        <v>143</v>
      </c>
      <c r="C20" s="129" t="s">
        <v>142</v>
      </c>
      <c r="D20" s="151"/>
      <c r="E20" s="139"/>
      <c r="F20" s="141">
        <v>40</v>
      </c>
      <c r="G20" s="141">
        <v>170</v>
      </c>
      <c r="H20" s="141"/>
      <c r="I20" s="141"/>
      <c r="J20" s="145"/>
      <c r="K20" s="145"/>
      <c r="L20" s="141"/>
      <c r="M20" s="142"/>
      <c r="N20" s="143">
        <v>40</v>
      </c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145</v>
      </c>
      <c r="C21" s="124" t="s">
        <v>144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146</v>
      </c>
      <c r="C22" s="124" t="s">
        <v>173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138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147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174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50</v>
      </c>
      <c r="O25" s="143">
        <v>7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149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150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13</v>
      </c>
      <c r="O28" s="143">
        <v>1</v>
      </c>
      <c r="P28" s="143">
        <v>2</v>
      </c>
      <c r="Q28" s="148"/>
    </row>
    <row r="29" spans="1:22" s="132" customFormat="1" ht="16.5" thickBot="1" x14ac:dyDescent="0.3">
      <c r="A29" s="377" t="s">
        <v>34</v>
      </c>
      <c r="B29" s="378"/>
      <c r="C29" s="379"/>
      <c r="D29" s="174">
        <f t="shared" ref="D29:P29" si="0">SUM(D7:D28)</f>
        <v>0</v>
      </c>
      <c r="E29" s="174">
        <f t="shared" si="0"/>
        <v>0</v>
      </c>
      <c r="F29" s="174">
        <f t="shared" si="0"/>
        <v>520</v>
      </c>
      <c r="G29" s="174">
        <f t="shared" si="0"/>
        <v>750</v>
      </c>
      <c r="H29" s="174">
        <f t="shared" si="0"/>
        <v>410</v>
      </c>
      <c r="I29" s="174">
        <f t="shared" si="0"/>
        <v>100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590</v>
      </c>
      <c r="O29" s="174">
        <f t="shared" si="0"/>
        <v>102</v>
      </c>
      <c r="P29" s="174">
        <f t="shared" si="0"/>
        <v>117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83" t="s">
        <v>10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</row>
    <row r="2" spans="1:22" ht="15" customHeight="1" x14ac:dyDescent="0.25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</row>
    <row r="3" spans="1:22" s="122" customFormat="1" ht="18" customHeight="1" x14ac:dyDescent="0.25">
      <c r="A3" s="384" t="s">
        <v>41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</row>
    <row r="4" spans="1:22" s="122" customFormat="1" ht="18" customHeight="1" x14ac:dyDescent="0.25">
      <c r="A4" s="385" t="s">
        <v>17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</row>
    <row r="5" spans="1:22" s="122" customFormat="1" ht="18" customHeight="1" x14ac:dyDescent="0.25">
      <c r="A5" s="386" t="s">
        <v>65</v>
      </c>
      <c r="B5" s="387"/>
      <c r="C5" s="166"/>
      <c r="D5" s="167" t="s">
        <v>42</v>
      </c>
      <c r="E5" s="167"/>
      <c r="F5" s="381" t="s">
        <v>66</v>
      </c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2"/>
      <c r="T5" s="380" t="s">
        <v>104</v>
      </c>
      <c r="U5" s="381"/>
      <c r="V5" s="382"/>
    </row>
    <row r="6" spans="1:22" s="123" customFormat="1" ht="18" customHeight="1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9" t="s">
        <v>114</v>
      </c>
      <c r="U10" s="390"/>
      <c r="V10" s="391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9" t="s">
        <v>116</v>
      </c>
      <c r="U13" s="390"/>
      <c r="V13" s="391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7" t="s">
        <v>34</v>
      </c>
      <c r="B28" s="378"/>
      <c r="C28" s="379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14" workbookViewId="0">
      <selection activeCell="Z17" sqref="Z17:AB24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93" t="s">
        <v>41</v>
      </c>
      <c r="C2" s="394"/>
      <c r="D2" s="394"/>
      <c r="E2" s="394"/>
      <c r="F2" s="394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5"/>
      <c r="T2" s="395"/>
      <c r="U2" s="395"/>
      <c r="V2" s="395"/>
      <c r="W2" s="395"/>
      <c r="X2" s="396"/>
      <c r="Y2" s="227"/>
    </row>
    <row r="3" spans="2:31" ht="24" customHeight="1" x14ac:dyDescent="0.25">
      <c r="B3" s="399" t="s">
        <v>184</v>
      </c>
      <c r="C3" s="400"/>
      <c r="D3" s="400"/>
      <c r="E3" s="400"/>
      <c r="F3" s="401"/>
      <c r="G3" s="403"/>
      <c r="H3" s="403"/>
      <c r="I3" s="403"/>
      <c r="J3" s="403"/>
      <c r="K3" s="403"/>
      <c r="L3" s="397" t="s">
        <v>17</v>
      </c>
      <c r="M3" s="397"/>
      <c r="N3" s="397"/>
      <c r="O3" s="397"/>
      <c r="P3" s="397"/>
      <c r="Q3" s="397"/>
      <c r="R3" s="397"/>
      <c r="S3" s="397"/>
      <c r="T3" s="397"/>
      <c r="U3" s="397"/>
      <c r="V3" s="397"/>
      <c r="W3" s="397"/>
      <c r="X3" s="398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392" t="s">
        <v>105</v>
      </c>
      <c r="D4" s="392"/>
      <c r="E4" s="392"/>
      <c r="F4" s="392" t="s">
        <v>109</v>
      </c>
      <c r="G4" s="392"/>
      <c r="H4" s="392"/>
      <c r="I4" s="392" t="s">
        <v>48</v>
      </c>
      <c r="J4" s="392"/>
      <c r="K4" s="392"/>
      <c r="L4" s="392" t="s">
        <v>49</v>
      </c>
      <c r="M4" s="392"/>
      <c r="N4" s="392"/>
      <c r="O4" s="392" t="s">
        <v>110</v>
      </c>
      <c r="P4" s="392"/>
      <c r="Q4" s="392"/>
      <c r="R4" s="392" t="s">
        <v>112</v>
      </c>
      <c r="S4" s="392"/>
      <c r="T4" s="392"/>
      <c r="U4" s="392" t="s">
        <v>111</v>
      </c>
      <c r="V4" s="392"/>
      <c r="W4" s="392"/>
      <c r="X4" s="402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402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84" t="s">
        <v>41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  <c r="T1" s="384"/>
      <c r="U1" s="384"/>
      <c r="V1" s="384"/>
      <c r="W1" s="384"/>
    </row>
    <row r="2" spans="1:23" ht="30" customHeight="1" thickBot="1" x14ac:dyDescent="0.3">
      <c r="A2" s="409" t="s">
        <v>125</v>
      </c>
      <c r="B2" s="409"/>
      <c r="C2" s="409"/>
      <c r="D2" s="409"/>
      <c r="E2" s="409"/>
      <c r="F2" s="410"/>
      <c r="G2" s="385"/>
      <c r="H2" s="385"/>
      <c r="I2" s="385"/>
      <c r="J2" s="385"/>
      <c r="K2" s="411" t="s">
        <v>17</v>
      </c>
      <c r="L2" s="411"/>
      <c r="M2" s="411"/>
      <c r="N2" s="411"/>
      <c r="O2" s="411"/>
      <c r="P2" s="411"/>
      <c r="Q2" s="411"/>
      <c r="R2" s="411"/>
      <c r="S2" s="411"/>
      <c r="T2" s="411"/>
      <c r="U2" s="411"/>
      <c r="V2" s="411"/>
      <c r="W2" s="411"/>
    </row>
    <row r="3" spans="1:23" s="122" customFormat="1" ht="30" customHeight="1" x14ac:dyDescent="0.25">
      <c r="A3" s="217"/>
      <c r="B3" s="404" t="s">
        <v>105</v>
      </c>
      <c r="C3" s="405"/>
      <c r="D3" s="406"/>
      <c r="E3" s="404" t="s">
        <v>109</v>
      </c>
      <c r="F3" s="405"/>
      <c r="G3" s="406"/>
      <c r="H3" s="404" t="s">
        <v>48</v>
      </c>
      <c r="I3" s="405"/>
      <c r="J3" s="406"/>
      <c r="K3" s="404" t="s">
        <v>49</v>
      </c>
      <c r="L3" s="405"/>
      <c r="M3" s="406"/>
      <c r="N3" s="404" t="s">
        <v>110</v>
      </c>
      <c r="O3" s="405"/>
      <c r="P3" s="406"/>
      <c r="Q3" s="404" t="s">
        <v>112</v>
      </c>
      <c r="R3" s="405"/>
      <c r="S3" s="406"/>
      <c r="T3" s="404" t="s">
        <v>111</v>
      </c>
      <c r="U3" s="405"/>
      <c r="V3" s="406"/>
      <c r="W3" s="407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08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3" t="s">
        <v>10</v>
      </c>
      <c r="B1" s="383"/>
      <c r="C1" s="383"/>
      <c r="D1" s="383"/>
      <c r="E1" s="383"/>
      <c r="F1" s="383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83"/>
      <c r="B2" s="383"/>
      <c r="C2" s="383"/>
      <c r="D2" s="383"/>
      <c r="E2" s="383"/>
      <c r="F2" s="383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84" t="s">
        <v>41</v>
      </c>
      <c r="B3" s="384"/>
      <c r="C3" s="384"/>
      <c r="D3" s="384"/>
      <c r="E3" s="384"/>
      <c r="F3" s="384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85" t="s">
        <v>17</v>
      </c>
      <c r="B4" s="385"/>
      <c r="C4" s="385"/>
      <c r="D4" s="385"/>
      <c r="E4" s="385"/>
      <c r="F4" s="385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17" t="s">
        <v>154</v>
      </c>
      <c r="C5" s="417"/>
      <c r="D5" s="309" t="s">
        <v>134</v>
      </c>
      <c r="E5" s="412" t="s">
        <v>72</v>
      </c>
      <c r="F5" s="413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135</v>
      </c>
      <c r="B6" s="414" t="s">
        <v>157</v>
      </c>
      <c r="C6" s="414"/>
      <c r="D6" s="311" t="s">
        <v>156</v>
      </c>
      <c r="E6" s="415" t="s">
        <v>155</v>
      </c>
      <c r="F6" s="416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132</v>
      </c>
      <c r="C7" s="307" t="s">
        <v>56</v>
      </c>
      <c r="D7" s="307" t="s">
        <v>55</v>
      </c>
      <c r="E7" s="307" t="s">
        <v>31</v>
      </c>
      <c r="F7" s="307" t="s">
        <v>133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2021-06-17T07:17:57Z</cp:lastPrinted>
  <dcterms:created xsi:type="dcterms:W3CDTF">2015-12-02T06:31:52Z</dcterms:created>
  <dcterms:modified xsi:type="dcterms:W3CDTF">2021-06-17T13:55:54Z</dcterms:modified>
</cp:coreProperties>
</file>