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8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M18" i="33" l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O26" i="33"/>
  <c r="M7" i="33"/>
  <c r="S7" i="33" s="1"/>
  <c r="T7" i="33" s="1"/>
  <c r="N7" i="33"/>
  <c r="R27" i="33"/>
  <c r="S12" i="33"/>
  <c r="T12" i="33" s="1"/>
  <c r="S14" i="33"/>
  <c r="T14" i="33" s="1"/>
  <c r="S18" i="33"/>
  <c r="T18" i="33" s="1"/>
  <c r="S26" i="33"/>
  <c r="T26" i="33" s="1"/>
  <c r="O27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9" l="1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<sst xmlns="http://schemas.openxmlformats.org/spreadsheetml/2006/main" count="1507" uniqueCount="62">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</sst>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833283</v>
      </c>
      <c r="E4" s="2">
        <f>'10'!E29</f>
        <v>1485</v>
      </c>
      <c r="F4" s="2">
        <f>'10'!F29</f>
        <v>12980</v>
      </c>
      <c r="G4" s="2">
        <f>'10'!G29</f>
        <v>0</v>
      </c>
      <c r="H4" s="2">
        <f>'10'!H29</f>
        <v>42660</v>
      </c>
      <c r="I4" s="2">
        <f>'10'!I29</f>
        <v>1246</v>
      </c>
      <c r="J4" s="2">
        <f>'10'!J29</f>
        <v>335</v>
      </c>
      <c r="K4" s="2">
        <f>'10'!K29</f>
        <v>484</v>
      </c>
      <c r="L4" s="2">
        <f>'10'!L29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833283</v>
      </c>
      <c r="E4" s="2">
        <f>'11'!E29</f>
        <v>1485</v>
      </c>
      <c r="F4" s="2">
        <f>'11'!F29</f>
        <v>12980</v>
      </c>
      <c r="G4" s="2">
        <f>'11'!G29</f>
        <v>0</v>
      </c>
      <c r="H4" s="2">
        <f>'11'!H29</f>
        <v>42660</v>
      </c>
      <c r="I4" s="2">
        <f>'11'!I29</f>
        <v>1246</v>
      </c>
      <c r="J4" s="2">
        <f>'11'!J29</f>
        <v>335</v>
      </c>
      <c r="K4" s="2">
        <f>'11'!K29</f>
        <v>484</v>
      </c>
      <c r="L4" s="2">
        <f>'11'!L29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833283</v>
      </c>
      <c r="E4" s="2">
        <f>'12'!E29</f>
        <v>1485</v>
      </c>
      <c r="F4" s="2">
        <f>'12'!F29</f>
        <v>12980</v>
      </c>
      <c r="G4" s="2">
        <f>'12'!G29</f>
        <v>0</v>
      </c>
      <c r="H4" s="2">
        <f>'12'!H29</f>
        <v>42660</v>
      </c>
      <c r="I4" s="2">
        <f>'12'!I29</f>
        <v>1246</v>
      </c>
      <c r="J4" s="2">
        <f>'12'!J29</f>
        <v>335</v>
      </c>
      <c r="K4" s="2">
        <f>'12'!K29</f>
        <v>484</v>
      </c>
      <c r="L4" s="2">
        <f>'12'!L29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833283</v>
      </c>
      <c r="E4" s="2">
        <f>'13'!E29</f>
        <v>1485</v>
      </c>
      <c r="F4" s="2">
        <f>'13'!F29</f>
        <v>12980</v>
      </c>
      <c r="G4" s="2">
        <f>'13'!G29</f>
        <v>0</v>
      </c>
      <c r="H4" s="2">
        <f>'13'!H29</f>
        <v>42660</v>
      </c>
      <c r="I4" s="2">
        <f>'13'!I29</f>
        <v>1246</v>
      </c>
      <c r="J4" s="2">
        <f>'13'!J29</f>
        <v>335</v>
      </c>
      <c r="K4" s="2">
        <f>'13'!K29</f>
        <v>484</v>
      </c>
      <c r="L4" s="2">
        <f>'13'!L29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833283</v>
      </c>
      <c r="E4" s="2">
        <f>'14'!E29</f>
        <v>1485</v>
      </c>
      <c r="F4" s="2">
        <f>'14'!F29</f>
        <v>12980</v>
      </c>
      <c r="G4" s="2">
        <f>'14'!G29</f>
        <v>0</v>
      </c>
      <c r="H4" s="2">
        <f>'14'!H29</f>
        <v>42660</v>
      </c>
      <c r="I4" s="2">
        <f>'14'!I29</f>
        <v>1246</v>
      </c>
      <c r="J4" s="2">
        <f>'14'!J29</f>
        <v>335</v>
      </c>
      <c r="K4" s="2">
        <f>'14'!K29</f>
        <v>484</v>
      </c>
      <c r="L4" s="2">
        <f>'14'!L29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833283</v>
      </c>
      <c r="E4" s="2">
        <f>'15'!E29</f>
        <v>1485</v>
      </c>
      <c r="F4" s="2">
        <f>'15'!F29</f>
        <v>12980</v>
      </c>
      <c r="G4" s="2">
        <f>'15'!G29</f>
        <v>0</v>
      </c>
      <c r="H4" s="2">
        <f>'15'!H29</f>
        <v>42660</v>
      </c>
      <c r="I4" s="2">
        <f>'15'!I29</f>
        <v>1246</v>
      </c>
      <c r="J4" s="2">
        <f>'15'!J29</f>
        <v>335</v>
      </c>
      <c r="K4" s="2">
        <f>'15'!K29</f>
        <v>484</v>
      </c>
      <c r="L4" s="2">
        <f>'15'!L29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833283</v>
      </c>
      <c r="E4" s="2">
        <f>'16'!E29</f>
        <v>1485</v>
      </c>
      <c r="F4" s="2">
        <f>'16'!F29</f>
        <v>12980</v>
      </c>
      <c r="G4" s="2">
        <f>'16'!G29</f>
        <v>0</v>
      </c>
      <c r="H4" s="2">
        <f>'16'!H29</f>
        <v>42660</v>
      </c>
      <c r="I4" s="2">
        <f>'16'!I29</f>
        <v>1246</v>
      </c>
      <c r="J4" s="2">
        <f>'16'!J29</f>
        <v>335</v>
      </c>
      <c r="K4" s="2">
        <f>'16'!K29</f>
        <v>484</v>
      </c>
      <c r="L4" s="2">
        <f>'16'!L29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833283</v>
      </c>
      <c r="E4" s="2">
        <f>'17'!E29</f>
        <v>1485</v>
      </c>
      <c r="F4" s="2">
        <f>'17'!F29</f>
        <v>12980</v>
      </c>
      <c r="G4" s="2">
        <f>'17'!G29</f>
        <v>0</v>
      </c>
      <c r="H4" s="2">
        <f>'17'!H29</f>
        <v>42660</v>
      </c>
      <c r="I4" s="2">
        <f>'17'!I29</f>
        <v>1246</v>
      </c>
      <c r="J4" s="2">
        <f>'17'!J29</f>
        <v>335</v>
      </c>
      <c r="K4" s="2">
        <f>'17'!K29</f>
        <v>484</v>
      </c>
      <c r="L4" s="2">
        <f>'17'!L29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833283</v>
      </c>
      <c r="E4" s="2">
        <f>'18'!E29</f>
        <v>1485</v>
      </c>
      <c r="F4" s="2">
        <f>'18'!F29</f>
        <v>12980</v>
      </c>
      <c r="G4" s="2">
        <f>'18'!G29</f>
        <v>0</v>
      </c>
      <c r="H4" s="2">
        <f>'18'!H29</f>
        <v>42660</v>
      </c>
      <c r="I4" s="2">
        <f>'18'!I29</f>
        <v>1246</v>
      </c>
      <c r="J4" s="2">
        <f>'18'!J29</f>
        <v>335</v>
      </c>
      <c r="K4" s="2">
        <f>'18'!K29</f>
        <v>484</v>
      </c>
      <c r="L4" s="2">
        <f>'18'!L29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1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1" ht="18.75" x14ac:dyDescent="0.25">
      <c r="A3" s="82" t="s">
        <v>48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1" x14ac:dyDescent="0.25">
      <c r="A4" s="86" t="s">
        <v>1</v>
      </c>
      <c r="B4" s="86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87"/>
      <c r="O4" s="87"/>
      <c r="P4" s="87"/>
      <c r="Q4" s="87"/>
      <c r="R4" s="87"/>
      <c r="S4" s="87"/>
      <c r="T4" s="87"/>
    </row>
    <row r="5" spans="1:21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75" t="s">
        <v>45</v>
      </c>
      <c r="B29" s="76"/>
      <c r="C29" s="77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4" priority="44" operator="equal">
      <formula>212030016606640</formula>
    </cfRule>
  </conditionalFormatting>
  <conditionalFormatting sqref="D29 E28:K29 E4 E6">
    <cfRule type="cellIs" dxfId="1333" priority="42" operator="equal">
      <formula>$E$4</formula>
    </cfRule>
    <cfRule type="cellIs" dxfId="1332" priority="43" operator="equal">
      <formula>2120</formula>
    </cfRule>
  </conditionalFormatting>
  <conditionalFormatting sqref="D29:E29 F28:F29 F4 F6">
    <cfRule type="cellIs" dxfId="1331" priority="40" operator="equal">
      <formula>$F$4</formula>
    </cfRule>
    <cfRule type="cellIs" dxfId="1330" priority="41" operator="equal">
      <formula>300</formula>
    </cfRule>
  </conditionalFormatting>
  <conditionalFormatting sqref="G28:G29 G4 G6">
    <cfRule type="cellIs" dxfId="1329" priority="38" operator="equal">
      <formula>$G$4</formula>
    </cfRule>
    <cfRule type="cellIs" dxfId="1328" priority="39" operator="equal">
      <formula>1660</formula>
    </cfRule>
  </conditionalFormatting>
  <conditionalFormatting sqref="H28:H29 H4 H6">
    <cfRule type="cellIs" dxfId="1327" priority="36" operator="equal">
      <formula>$H$4</formula>
    </cfRule>
    <cfRule type="cellIs" dxfId="1326" priority="37" operator="equal">
      <formula>6640</formula>
    </cfRule>
  </conditionalFormatting>
  <conditionalFormatting sqref="T6:T28">
    <cfRule type="cellIs" dxfId="1325" priority="35" operator="lessThan">
      <formula>0</formula>
    </cfRule>
  </conditionalFormatting>
  <conditionalFormatting sqref="T7:T27">
    <cfRule type="cellIs" dxfId="1324" priority="32" operator="lessThan">
      <formula>0</formula>
    </cfRule>
    <cfRule type="cellIs" dxfId="1323" priority="33" operator="lessThan">
      <formula>0</formula>
    </cfRule>
    <cfRule type="cellIs" dxfId="1322" priority="34" operator="lessThan">
      <formula>0</formula>
    </cfRule>
  </conditionalFormatting>
  <conditionalFormatting sqref="E28:K28 E4 E6">
    <cfRule type="cellIs" dxfId="1321" priority="31" operator="equal">
      <formula>$E$4</formula>
    </cfRule>
  </conditionalFormatting>
  <conditionalFormatting sqref="D28:D29 D4:K4 M4 D6">
    <cfRule type="cellIs" dxfId="1320" priority="30" operator="equal">
      <formula>$D$4</formula>
    </cfRule>
  </conditionalFormatting>
  <conditionalFormatting sqref="I28:I29 I4 I6">
    <cfRule type="cellIs" dxfId="1319" priority="29" operator="equal">
      <formula>$I$4</formula>
    </cfRule>
  </conditionalFormatting>
  <conditionalFormatting sqref="J28:J29 J4 J6">
    <cfRule type="cellIs" dxfId="1318" priority="28" operator="equal">
      <formula>$J$4</formula>
    </cfRule>
  </conditionalFormatting>
  <conditionalFormatting sqref="K28:K29 K4 K6">
    <cfRule type="cellIs" dxfId="1317" priority="27" operator="equal">
      <formula>$K$4</formula>
    </cfRule>
  </conditionalFormatting>
  <conditionalFormatting sqref="M4:M6">
    <cfRule type="cellIs" dxfId="1316" priority="26" operator="equal">
      <formula>$L$4</formula>
    </cfRule>
  </conditionalFormatting>
  <conditionalFormatting sqref="T7:T28">
    <cfRule type="cellIs" dxfId="1315" priority="23" operator="lessThan">
      <formula>0</formula>
    </cfRule>
    <cfRule type="cellIs" dxfId="1314" priority="24" operator="lessThan">
      <formula>0</formula>
    </cfRule>
    <cfRule type="cellIs" dxfId="1313" priority="25" operator="lessThan">
      <formula>0</formula>
    </cfRule>
  </conditionalFormatting>
  <conditionalFormatting sqref="T6:T28">
    <cfRule type="cellIs" dxfId="1312" priority="21" operator="lessThan">
      <formula>0</formula>
    </cfRule>
  </conditionalFormatting>
  <conditionalFormatting sqref="T7:T27">
    <cfRule type="cellIs" dxfId="1311" priority="18" operator="lessThan">
      <formula>0</formula>
    </cfRule>
    <cfRule type="cellIs" dxfId="1310" priority="19" operator="lessThan">
      <formula>0</formula>
    </cfRule>
    <cfRule type="cellIs" dxfId="1309" priority="20" operator="lessThan">
      <formula>0</formula>
    </cfRule>
  </conditionalFormatting>
  <conditionalFormatting sqref="T7:T28">
    <cfRule type="cellIs" dxfId="1308" priority="15" operator="lessThan">
      <formula>0</formula>
    </cfRule>
    <cfRule type="cellIs" dxfId="1307" priority="16" operator="lessThan">
      <formula>0</formula>
    </cfRule>
    <cfRule type="cellIs" dxfId="1306" priority="17" operator="lessThan">
      <formula>0</formula>
    </cfRule>
  </conditionalFormatting>
  <conditionalFormatting sqref="L4 L6 L28:L29">
    <cfRule type="cellIs" dxfId="1305" priority="13" operator="equal">
      <formula>$L$4</formula>
    </cfRule>
  </conditionalFormatting>
  <conditionalFormatting sqref="D7:S7">
    <cfRule type="cellIs" dxfId="1304" priority="12" operator="greaterThan">
      <formula>0</formula>
    </cfRule>
  </conditionalFormatting>
  <conditionalFormatting sqref="D9:S9">
    <cfRule type="cellIs" dxfId="1303" priority="11" operator="greaterThan">
      <formula>0</formula>
    </cfRule>
  </conditionalFormatting>
  <conditionalFormatting sqref="D11:S11">
    <cfRule type="cellIs" dxfId="1302" priority="10" operator="greaterThan">
      <formula>0</formula>
    </cfRule>
  </conditionalFormatting>
  <conditionalFormatting sqref="D13:S13">
    <cfRule type="cellIs" dxfId="1301" priority="9" operator="greaterThan">
      <formula>0</formula>
    </cfRule>
  </conditionalFormatting>
  <conditionalFormatting sqref="D15:S15">
    <cfRule type="cellIs" dxfId="1300" priority="8" operator="greaterThan">
      <formula>0</formula>
    </cfRule>
  </conditionalFormatting>
  <conditionalFormatting sqref="D17:S17">
    <cfRule type="cellIs" dxfId="1299" priority="7" operator="greaterThan">
      <formula>0</formula>
    </cfRule>
  </conditionalFormatting>
  <conditionalFormatting sqref="D19:S19">
    <cfRule type="cellIs" dxfId="1298" priority="6" operator="greaterThan">
      <formula>0</formula>
    </cfRule>
  </conditionalFormatting>
  <conditionalFormatting sqref="D21:S21">
    <cfRule type="cellIs" dxfId="1297" priority="5" operator="greaterThan">
      <formula>0</formula>
    </cfRule>
  </conditionalFormatting>
  <conditionalFormatting sqref="D23:S23">
    <cfRule type="cellIs" dxfId="1296" priority="4" operator="greaterThan">
      <formula>0</formula>
    </cfRule>
  </conditionalFormatting>
  <conditionalFormatting sqref="D25:S25">
    <cfRule type="cellIs" dxfId="1295" priority="3" operator="greaterThan">
      <formula>0</formula>
    </cfRule>
  </conditionalFormatting>
  <conditionalFormatting sqref="D27:S27">
    <cfRule type="cellIs" dxfId="1294" priority="2" operator="greaterThan">
      <formula>0</formula>
    </cfRule>
  </conditionalFormatting>
  <conditionalFormatting sqref="D5:L5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833283</v>
      </c>
      <c r="E4" s="2">
        <f>'19'!E29</f>
        <v>1485</v>
      </c>
      <c r="F4" s="2">
        <f>'19'!F29</f>
        <v>12980</v>
      </c>
      <c r="G4" s="2">
        <f>'19'!G29</f>
        <v>0</v>
      </c>
      <c r="H4" s="2">
        <f>'19'!H29</f>
        <v>42660</v>
      </c>
      <c r="I4" s="2">
        <f>'19'!I29</f>
        <v>1246</v>
      </c>
      <c r="J4" s="2">
        <f>'19'!J29</f>
        <v>335</v>
      </c>
      <c r="K4" s="2">
        <f>'19'!K29</f>
        <v>484</v>
      </c>
      <c r="L4" s="2">
        <f>'19'!L29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833283</v>
      </c>
      <c r="E4" s="2">
        <f>'20'!E29</f>
        <v>1485</v>
      </c>
      <c r="F4" s="2">
        <f>'20'!F29</f>
        <v>12980</v>
      </c>
      <c r="G4" s="2">
        <f>'20'!G29</f>
        <v>0</v>
      </c>
      <c r="H4" s="2">
        <f>'20'!H29</f>
        <v>42660</v>
      </c>
      <c r="I4" s="2">
        <f>'20'!I29</f>
        <v>1246</v>
      </c>
      <c r="J4" s="2">
        <f>'20'!J29</f>
        <v>335</v>
      </c>
      <c r="K4" s="2">
        <f>'20'!K29</f>
        <v>484</v>
      </c>
      <c r="L4" s="2">
        <f>'20'!L29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833283</v>
      </c>
      <c r="E4" s="2">
        <f>'21'!E29</f>
        <v>1485</v>
      </c>
      <c r="F4" s="2">
        <f>'21'!F29</f>
        <v>12980</v>
      </c>
      <c r="G4" s="2">
        <f>'21'!G29</f>
        <v>0</v>
      </c>
      <c r="H4" s="2">
        <f>'21'!H29</f>
        <v>42660</v>
      </c>
      <c r="I4" s="2">
        <f>'21'!I29</f>
        <v>1246</v>
      </c>
      <c r="J4" s="2">
        <f>'21'!J29</f>
        <v>335</v>
      </c>
      <c r="K4" s="2">
        <f>'21'!K29</f>
        <v>484</v>
      </c>
      <c r="L4" s="2">
        <f>'21'!L29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833283</v>
      </c>
      <c r="E4" s="2">
        <f>'22'!E29</f>
        <v>1485</v>
      </c>
      <c r="F4" s="2">
        <f>'22'!F29</f>
        <v>12980</v>
      </c>
      <c r="G4" s="2">
        <f>'22'!G29</f>
        <v>0</v>
      </c>
      <c r="H4" s="2">
        <f>'22'!H29</f>
        <v>42660</v>
      </c>
      <c r="I4" s="2">
        <f>'22'!I29</f>
        <v>1246</v>
      </c>
      <c r="J4" s="2">
        <f>'22'!J29</f>
        <v>335</v>
      </c>
      <c r="K4" s="2">
        <f>'22'!K29</f>
        <v>484</v>
      </c>
      <c r="L4" s="2">
        <f>'22'!L29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833283</v>
      </c>
      <c r="E4" s="2">
        <f>'23'!E29</f>
        <v>1485</v>
      </c>
      <c r="F4" s="2">
        <f>'23'!F29</f>
        <v>12980</v>
      </c>
      <c r="G4" s="2">
        <f>'23'!G29</f>
        <v>0</v>
      </c>
      <c r="H4" s="2">
        <f>'23'!H29</f>
        <v>42660</v>
      </c>
      <c r="I4" s="2">
        <f>'23'!I29</f>
        <v>1246</v>
      </c>
      <c r="J4" s="2">
        <f>'23'!J29</f>
        <v>335</v>
      </c>
      <c r="K4" s="2">
        <f>'23'!K29</f>
        <v>484</v>
      </c>
      <c r="L4" s="2">
        <f>'23'!L29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833283</v>
      </c>
      <c r="E4" s="2">
        <f>'24'!E29</f>
        <v>1485</v>
      </c>
      <c r="F4" s="2">
        <f>'24'!F29</f>
        <v>12980</v>
      </c>
      <c r="G4" s="2">
        <f>'24'!G29</f>
        <v>0</v>
      </c>
      <c r="H4" s="2">
        <f>'24'!H29</f>
        <v>42660</v>
      </c>
      <c r="I4" s="2">
        <f>'24'!I29</f>
        <v>1246</v>
      </c>
      <c r="J4" s="2">
        <f>'24'!J29</f>
        <v>335</v>
      </c>
      <c r="K4" s="2">
        <f>'24'!K29</f>
        <v>484</v>
      </c>
      <c r="L4" s="2">
        <f>'24'!L29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833283</v>
      </c>
      <c r="E4" s="2">
        <f>'25'!E29</f>
        <v>1485</v>
      </c>
      <c r="F4" s="2">
        <f>'25'!F29</f>
        <v>12980</v>
      </c>
      <c r="G4" s="2">
        <f>'25'!G29</f>
        <v>0</v>
      </c>
      <c r="H4" s="2">
        <f>'25'!H29</f>
        <v>42660</v>
      </c>
      <c r="I4" s="2">
        <f>'25'!I29</f>
        <v>1246</v>
      </c>
      <c r="J4" s="2">
        <f>'25'!J29</f>
        <v>335</v>
      </c>
      <c r="K4" s="2">
        <f>'25'!K29</f>
        <v>484</v>
      </c>
      <c r="L4" s="2">
        <f>'25'!L29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833283</v>
      </c>
      <c r="E4" s="2">
        <f>'26'!E29</f>
        <v>1485</v>
      </c>
      <c r="F4" s="2">
        <f>'26'!F29</f>
        <v>12980</v>
      </c>
      <c r="G4" s="2">
        <f>'26'!G29</f>
        <v>0</v>
      </c>
      <c r="H4" s="2">
        <f>'26'!H29</f>
        <v>42660</v>
      </c>
      <c r="I4" s="2">
        <f>'26'!I29</f>
        <v>1246</v>
      </c>
      <c r="J4" s="2">
        <f>'26'!J29</f>
        <v>335</v>
      </c>
      <c r="K4" s="2">
        <f>'26'!K29</f>
        <v>484</v>
      </c>
      <c r="L4" s="2">
        <f>'26'!L29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833283</v>
      </c>
      <c r="E4" s="2">
        <f>'27'!E29</f>
        <v>1485</v>
      </c>
      <c r="F4" s="2">
        <f>'27'!F29</f>
        <v>12980</v>
      </c>
      <c r="G4" s="2">
        <f>'27'!G29</f>
        <v>0</v>
      </c>
      <c r="H4" s="2">
        <f>'27'!H29</f>
        <v>42660</v>
      </c>
      <c r="I4" s="2">
        <f>'27'!I29</f>
        <v>1246</v>
      </c>
      <c r="J4" s="2">
        <f>'27'!J29</f>
        <v>335</v>
      </c>
      <c r="K4" s="2">
        <f>'27'!K29</f>
        <v>484</v>
      </c>
      <c r="L4" s="2">
        <f>'27'!L29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833283</v>
      </c>
      <c r="E4" s="2">
        <f>'28'!E29</f>
        <v>1485</v>
      </c>
      <c r="F4" s="2">
        <f>'28'!F29</f>
        <v>12980</v>
      </c>
      <c r="G4" s="2">
        <f>'28'!G29</f>
        <v>0</v>
      </c>
      <c r="H4" s="2">
        <f>'28'!H29</f>
        <v>42660</v>
      </c>
      <c r="I4" s="2">
        <f>'28'!I29</f>
        <v>1246</v>
      </c>
      <c r="J4" s="2">
        <f>'28'!J29</f>
        <v>335</v>
      </c>
      <c r="K4" s="2">
        <f>'28'!K29</f>
        <v>484</v>
      </c>
      <c r="L4" s="2">
        <f>'28'!L29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2" t="s">
        <v>44</v>
      </c>
      <c r="B28" s="73"/>
      <c r="C28" s="74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75" t="s">
        <v>45</v>
      </c>
      <c r="B29" s="76"/>
      <c r="C29" s="77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833283</v>
      </c>
      <c r="E4" s="2">
        <f>'29'!E29</f>
        <v>1485</v>
      </c>
      <c r="F4" s="2">
        <f>'29'!F29</f>
        <v>12980</v>
      </c>
      <c r="G4" s="2">
        <f>'29'!G29</f>
        <v>0</v>
      </c>
      <c r="H4" s="2">
        <f>'29'!H29</f>
        <v>42660</v>
      </c>
      <c r="I4" s="2">
        <f>'29'!I29</f>
        <v>1246</v>
      </c>
      <c r="J4" s="2">
        <f>'29'!J29</f>
        <v>335</v>
      </c>
      <c r="K4" s="2">
        <f>'29'!K29</f>
        <v>484</v>
      </c>
      <c r="L4" s="2">
        <f>'29'!L29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833283</v>
      </c>
      <c r="E4" s="2">
        <f>'30'!E29</f>
        <v>1485</v>
      </c>
      <c r="F4" s="2">
        <f>'30'!F29</f>
        <v>12980</v>
      </c>
      <c r="G4" s="2">
        <f>'30'!G29</f>
        <v>0</v>
      </c>
      <c r="H4" s="2">
        <f>'30'!H29</f>
        <v>42660</v>
      </c>
      <c r="I4" s="2">
        <f>'30'!I29</f>
        <v>1246</v>
      </c>
      <c r="J4" s="2">
        <f>'30'!J29</f>
        <v>335</v>
      </c>
      <c r="K4" s="2">
        <f>'30'!K29</f>
        <v>484</v>
      </c>
      <c r="L4" s="2">
        <f>'30'!L29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1612522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61377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120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310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560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73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71917</v>
      </c>
      <c r="N7" s="24">
        <f>D7+E7*20+F7*10+G7*9+H7*9+I7*191+J7*191+K7*182+L7*100</f>
        <v>87725</v>
      </c>
      <c r="O7" s="25">
        <f>M7*2.75%</f>
        <v>1977.7175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569</v>
      </c>
      <c r="R7" s="24">
        <f>M7-(M7*2.75%)+I7*191+J7*191+K7*182+L7*100-Q7</f>
        <v>85178.282500000001</v>
      </c>
      <c r="S7" s="25">
        <f>M7*0.95%</f>
        <v>683.2115</v>
      </c>
      <c r="T7" s="27">
        <f>S7-Q7</f>
        <v>114.2115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55072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8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57472</v>
      </c>
      <c r="N8" s="24">
        <f t="shared" ref="N8:N27" si="1">D8+E8*20+F8*10+G8*9+H8*9+I8*191+J8*191+K8*182+L8*100</f>
        <v>69433</v>
      </c>
      <c r="O8" s="25">
        <f t="shared" ref="O8:O27" si="2">M8*2.75%</f>
        <v>1580.48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614</v>
      </c>
      <c r="R8" s="24">
        <f t="shared" ref="R8:R27" si="3">M8-(M8*2.75%)+I8*191+J8*191+K8*182+L8*100-Q8</f>
        <v>67238.51999999999</v>
      </c>
      <c r="S8" s="25">
        <f t="shared" ref="S8:S27" si="4">M8*0.95%</f>
        <v>545.98400000000004</v>
      </c>
      <c r="T8" s="27">
        <f t="shared" ref="T8:T27" si="5">S8-Q8</f>
        <v>-68.015999999999963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127695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90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330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810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140085</v>
      </c>
      <c r="N9" s="24">
        <f t="shared" si="1"/>
        <v>146561</v>
      </c>
      <c r="O9" s="25">
        <f t="shared" si="2"/>
        <v>3852.3375000000001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1073</v>
      </c>
      <c r="R9" s="24">
        <f t="shared" si="3"/>
        <v>141635.66250000001</v>
      </c>
      <c r="S9" s="25">
        <f t="shared" si="4"/>
        <v>1330.8074999999999</v>
      </c>
      <c r="T9" s="27">
        <f t="shared" si="5"/>
        <v>257.80749999999989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39712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70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19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13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40342</v>
      </c>
      <c r="N10" s="24">
        <f t="shared" si="1"/>
        <v>47292</v>
      </c>
      <c r="O10" s="25">
        <f t="shared" si="2"/>
        <v>1109.405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211</v>
      </c>
      <c r="R10" s="24">
        <f t="shared" si="3"/>
        <v>45971.595000000001</v>
      </c>
      <c r="S10" s="25">
        <f t="shared" si="4"/>
        <v>383.24899999999997</v>
      </c>
      <c r="T10" s="27">
        <f t="shared" si="5"/>
        <v>172.24899999999997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41306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1350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59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69156</v>
      </c>
      <c r="N11" s="24">
        <f t="shared" si="1"/>
        <v>83291</v>
      </c>
      <c r="O11" s="25">
        <f t="shared" si="2"/>
        <v>1901.79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268</v>
      </c>
      <c r="R11" s="24">
        <f t="shared" si="3"/>
        <v>81121.210000000006</v>
      </c>
      <c r="S11" s="25">
        <f t="shared" si="4"/>
        <v>656.98199999999997</v>
      </c>
      <c r="T11" s="27">
        <f t="shared" si="5"/>
        <v>388.98199999999997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54167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58067</v>
      </c>
      <c r="N12" s="24">
        <f t="shared" si="1"/>
        <v>62707</v>
      </c>
      <c r="O12" s="25">
        <f t="shared" si="2"/>
        <v>1596.8425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240</v>
      </c>
      <c r="R12" s="24">
        <f t="shared" si="3"/>
        <v>60870.157500000001</v>
      </c>
      <c r="S12" s="25">
        <f t="shared" si="4"/>
        <v>551.63649999999996</v>
      </c>
      <c r="T12" s="27">
        <f t="shared" si="5"/>
        <v>311.63649999999996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37037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38927</v>
      </c>
      <c r="N13" s="24">
        <f t="shared" si="1"/>
        <v>40837</v>
      </c>
      <c r="O13" s="25">
        <f t="shared" si="2"/>
        <v>1070.4925000000001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366</v>
      </c>
      <c r="R13" s="24">
        <f t="shared" si="3"/>
        <v>39400.5075</v>
      </c>
      <c r="S13" s="25">
        <f t="shared" si="4"/>
        <v>369.80649999999997</v>
      </c>
      <c r="T13" s="27">
        <f t="shared" si="5"/>
        <v>3.8064999999999714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125797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153847</v>
      </c>
      <c r="N14" s="24">
        <f t="shared" si="1"/>
        <v>158779</v>
      </c>
      <c r="O14" s="25">
        <f t="shared" si="2"/>
        <v>4230.7925000000005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1142</v>
      </c>
      <c r="R14" s="24">
        <f t="shared" si="3"/>
        <v>153406.20749999999</v>
      </c>
      <c r="S14" s="25">
        <f t="shared" si="4"/>
        <v>1461.5464999999999</v>
      </c>
      <c r="T14" s="27">
        <f t="shared" si="5"/>
        <v>319.54649999999992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127849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138719</v>
      </c>
      <c r="N15" s="24">
        <f t="shared" si="1"/>
        <v>149662</v>
      </c>
      <c r="O15" s="25">
        <f t="shared" si="2"/>
        <v>3814.7725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1220</v>
      </c>
      <c r="R15" s="24">
        <f t="shared" si="3"/>
        <v>144627.22750000001</v>
      </c>
      <c r="S15" s="25">
        <f t="shared" si="4"/>
        <v>1317.8305</v>
      </c>
      <c r="T15" s="27">
        <f t="shared" si="5"/>
        <v>97.830500000000029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120447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540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129207</v>
      </c>
      <c r="N16" s="24">
        <f t="shared" si="1"/>
        <v>132436</v>
      </c>
      <c r="O16" s="25">
        <f t="shared" si="2"/>
        <v>3553.1925000000001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815</v>
      </c>
      <c r="R16" s="24">
        <f t="shared" si="3"/>
        <v>128067.8075</v>
      </c>
      <c r="S16" s="25">
        <f t="shared" si="4"/>
        <v>1227.4665</v>
      </c>
      <c r="T16" s="27">
        <f t="shared" si="5"/>
        <v>412.4665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30257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550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41207</v>
      </c>
      <c r="N17" s="24">
        <f t="shared" si="1"/>
        <v>47128</v>
      </c>
      <c r="O17" s="25">
        <f t="shared" si="2"/>
        <v>1133.1925000000001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383</v>
      </c>
      <c r="R17" s="24">
        <f t="shared" si="3"/>
        <v>45611.807500000003</v>
      </c>
      <c r="S17" s="25">
        <f t="shared" si="4"/>
        <v>391.4665</v>
      </c>
      <c r="T17" s="27">
        <f t="shared" si="5"/>
        <v>8.4664999999999964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81526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87596</v>
      </c>
      <c r="N18" s="24">
        <f t="shared" si="1"/>
        <v>88324</v>
      </c>
      <c r="O18" s="25">
        <f t="shared" si="2"/>
        <v>2408.89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1400</v>
      </c>
      <c r="R18" s="24">
        <f t="shared" si="3"/>
        <v>84515.11</v>
      </c>
      <c r="S18" s="25">
        <f t="shared" si="4"/>
        <v>832.16200000000003</v>
      </c>
      <c r="T18" s="27">
        <f t="shared" si="5"/>
        <v>-567.83799999999997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82785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380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90605</v>
      </c>
      <c r="N19" s="24">
        <f t="shared" si="1"/>
        <v>105705</v>
      </c>
      <c r="O19" s="25">
        <f t="shared" si="2"/>
        <v>2491.6374999999998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1190</v>
      </c>
      <c r="R19" s="24">
        <f t="shared" si="3"/>
        <v>102023.3625</v>
      </c>
      <c r="S19" s="25">
        <f t="shared" si="4"/>
        <v>860.74749999999995</v>
      </c>
      <c r="T19" s="27">
        <f t="shared" si="5"/>
        <v>-329.25250000000005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60707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250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23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65957</v>
      </c>
      <c r="N20" s="24">
        <f t="shared" si="1"/>
        <v>72053</v>
      </c>
      <c r="O20" s="25">
        <f t="shared" si="2"/>
        <v>1813.8175000000001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841</v>
      </c>
      <c r="R20" s="24">
        <f t="shared" si="3"/>
        <v>69398.182499999995</v>
      </c>
      <c r="S20" s="25">
        <f t="shared" si="4"/>
        <v>626.5915</v>
      </c>
      <c r="T20" s="27">
        <f t="shared" si="5"/>
        <v>-214.4085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37516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38856</v>
      </c>
      <c r="N21" s="24">
        <f t="shared" si="1"/>
        <v>41676</v>
      </c>
      <c r="O21" s="25">
        <f t="shared" si="2"/>
        <v>1068.54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77</v>
      </c>
      <c r="R21" s="24">
        <f t="shared" si="3"/>
        <v>40530.46</v>
      </c>
      <c r="S21" s="25">
        <f t="shared" si="4"/>
        <v>369.13200000000001</v>
      </c>
      <c r="T21" s="27">
        <f t="shared" si="5"/>
        <v>292.13200000000001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117150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520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520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67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26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137250</v>
      </c>
      <c r="N22" s="24">
        <f t="shared" si="1"/>
        <v>154779</v>
      </c>
      <c r="O22" s="25">
        <f t="shared" si="2"/>
        <v>3774.375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150104.625</v>
      </c>
      <c r="S22" s="25">
        <f t="shared" si="4"/>
        <v>1303.875</v>
      </c>
      <c r="T22" s="27">
        <f t="shared" si="5"/>
        <v>403.875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59758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59758</v>
      </c>
      <c r="N23" s="24">
        <f t="shared" si="1"/>
        <v>61668</v>
      </c>
      <c r="O23" s="25">
        <f t="shared" si="2"/>
        <v>1643.345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570</v>
      </c>
      <c r="R23" s="24">
        <f t="shared" si="3"/>
        <v>59454.654999999999</v>
      </c>
      <c r="S23" s="25">
        <f t="shared" si="4"/>
        <v>567.70100000000002</v>
      </c>
      <c r="T23" s="27">
        <f t="shared" si="5"/>
        <v>-2.2989999999999782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119564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660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2300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80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156464</v>
      </c>
      <c r="N24" s="24">
        <f t="shared" si="1"/>
        <v>172654</v>
      </c>
      <c r="O24" s="25">
        <f t="shared" si="2"/>
        <v>4302.76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886</v>
      </c>
      <c r="R24" s="24">
        <f t="shared" si="3"/>
        <v>167465.24</v>
      </c>
      <c r="S24" s="25">
        <f t="shared" si="4"/>
        <v>1486.4079999999999</v>
      </c>
      <c r="T24" s="27">
        <f t="shared" si="5"/>
        <v>600.4079999999999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44430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140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720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49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54810</v>
      </c>
      <c r="N25" s="24">
        <f t="shared" si="1"/>
        <v>66079</v>
      </c>
      <c r="O25" s="25">
        <f t="shared" si="2"/>
        <v>1507.2750000000001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601</v>
      </c>
      <c r="R25" s="24">
        <f t="shared" si="3"/>
        <v>63970.724999999999</v>
      </c>
      <c r="S25" s="25">
        <f t="shared" si="4"/>
        <v>520.69499999999994</v>
      </c>
      <c r="T25" s="27">
        <f t="shared" si="5"/>
        <v>-80.305000000000064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52108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65608</v>
      </c>
      <c r="N26" s="24">
        <f t="shared" si="1"/>
        <v>69383</v>
      </c>
      <c r="O26" s="25">
        <f t="shared" si="2"/>
        <v>1804.22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803</v>
      </c>
      <c r="R26" s="24">
        <f t="shared" si="3"/>
        <v>66775.78</v>
      </c>
      <c r="S26" s="25">
        <f t="shared" si="4"/>
        <v>623.27599999999995</v>
      </c>
      <c r="T26" s="27">
        <f t="shared" si="5"/>
        <v>-179.72400000000005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56648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56648</v>
      </c>
      <c r="N27" s="40">
        <f t="shared" si="1"/>
        <v>71793</v>
      </c>
      <c r="O27" s="25">
        <f t="shared" si="2"/>
        <v>1557.82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69035.179999999993</v>
      </c>
      <c r="S27" s="42">
        <f t="shared" si="4"/>
        <v>538.15599999999995</v>
      </c>
      <c r="T27" s="43">
        <f t="shared" si="5"/>
        <v>-661.84400000000005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1532908</v>
      </c>
      <c r="E28" s="45">
        <f t="shared" si="6"/>
        <v>3120</v>
      </c>
      <c r="F28" s="45">
        <f t="shared" ref="F28:T28" si="7">SUM(F7:F27)</f>
        <v>5000</v>
      </c>
      <c r="G28" s="45">
        <f t="shared" si="7"/>
        <v>0</v>
      </c>
      <c r="H28" s="45">
        <f t="shared" si="7"/>
        <v>11910</v>
      </c>
      <c r="I28" s="45">
        <f t="shared" si="7"/>
        <v>714</v>
      </c>
      <c r="J28" s="45">
        <f t="shared" si="7"/>
        <v>21</v>
      </c>
      <c r="K28" s="45">
        <f t="shared" si="7"/>
        <v>201</v>
      </c>
      <c r="L28" s="45">
        <f t="shared" si="7"/>
        <v>5</v>
      </c>
      <c r="M28" s="45">
        <f t="shared" si="7"/>
        <v>1752498</v>
      </c>
      <c r="N28" s="45">
        <f t="shared" si="7"/>
        <v>1929965</v>
      </c>
      <c r="O28" s="46">
        <f t="shared" si="7"/>
        <v>48193.695000000007</v>
      </c>
      <c r="P28" s="45">
        <f t="shared" si="7"/>
        <v>0</v>
      </c>
      <c r="Q28" s="45">
        <f t="shared" si="7"/>
        <v>15369</v>
      </c>
      <c r="R28" s="45">
        <f t="shared" si="7"/>
        <v>1866402.3050000002</v>
      </c>
      <c r="S28" s="45">
        <f t="shared" si="7"/>
        <v>16648.731</v>
      </c>
      <c r="T28" s="47">
        <f t="shared" si="7"/>
        <v>1279.7309999999998</v>
      </c>
    </row>
    <row r="29" spans="1:20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8">E4+E5-E28</f>
        <v>1485</v>
      </c>
      <c r="F29" s="48">
        <f t="shared" si="8"/>
        <v>12980</v>
      </c>
      <c r="G29" s="48">
        <f t="shared" si="8"/>
        <v>0</v>
      </c>
      <c r="H29" s="48">
        <f t="shared" si="8"/>
        <v>42660</v>
      </c>
      <c r="I29" s="48">
        <f t="shared" si="8"/>
        <v>1246</v>
      </c>
      <c r="J29" s="48">
        <f t="shared" si="8"/>
        <v>335</v>
      </c>
      <c r="K29" s="48">
        <f t="shared" si="8"/>
        <v>484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75" t="s">
        <v>45</v>
      </c>
      <c r="B29" s="76"/>
      <c r="C29" s="77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55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75" t="s">
        <v>45</v>
      </c>
      <c r="B29" s="76"/>
      <c r="C29" s="77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8" t="s">
        <v>56</v>
      </c>
      <c r="B3" s="89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87"/>
      <c r="O4" s="87"/>
      <c r="P4" s="87"/>
      <c r="Q4" s="87"/>
      <c r="R4" s="87"/>
      <c r="S4" s="87"/>
      <c r="T4" s="87"/>
    </row>
    <row r="5" spans="1:22" x14ac:dyDescent="0.25">
      <c r="A5" s="86" t="s">
        <v>2</v>
      </c>
      <c r="B5" s="86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75" t="s">
        <v>45</v>
      </c>
      <c r="B29" s="76"/>
      <c r="C29" s="77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 R22:R27">
    <cfRule type="cellIs" dxfId="1124" priority="4" operator="greaterThan">
      <formula>0</formula>
    </cfRule>
  </conditionalFormatting>
  <conditionalFormatting sqref="D23:Q23 S23">
    <cfRule type="cellIs" dxfId="1123" priority="3" operator="greaterThan">
      <formula>0</formula>
    </cfRule>
  </conditionalFormatting>
  <conditionalFormatting sqref="D25:Q25 S25">
    <cfRule type="cellIs" dxfId="1122" priority="2" operator="greaterThan">
      <formula>0</formula>
    </cfRule>
  </conditionalFormatting>
  <conditionalFormatting sqref="D27:Q27 S27">
    <cfRule type="cellIs" dxfId="112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C18" sqref="A18:XFD18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6.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57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ht="15.75" customHeight="1" x14ac:dyDescent="0.25">
      <c r="A4" s="86" t="s">
        <v>1</v>
      </c>
      <c r="B4" s="86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0"/>
      <c r="O4" s="91"/>
      <c r="P4" s="91"/>
      <c r="Q4" s="91"/>
      <c r="R4" s="91"/>
      <c r="S4" s="91"/>
      <c r="T4" s="91"/>
      <c r="U4" s="91"/>
      <c r="V4" s="92"/>
    </row>
    <row r="5" spans="1:22" ht="15.75" customHeight="1" x14ac:dyDescent="0.25">
      <c r="A5" s="86" t="s">
        <v>2</v>
      </c>
      <c r="B5" s="86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0"/>
      <c r="O5" s="91"/>
      <c r="P5" s="91"/>
      <c r="Q5" s="91"/>
      <c r="R5" s="91"/>
      <c r="S5" s="91"/>
      <c r="T5" s="91"/>
      <c r="U5" s="91"/>
      <c r="V5" s="9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2" t="s">
        <v>44</v>
      </c>
      <c r="B28" s="73"/>
      <c r="C28" s="74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75" t="s">
        <v>45</v>
      </c>
      <c r="B29" s="76"/>
      <c r="C29" s="77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0" priority="63" operator="equal">
      <formula>212030016606640</formula>
    </cfRule>
  </conditionalFormatting>
  <conditionalFormatting sqref="D29 E4:E6 E28:K29">
    <cfRule type="cellIs" dxfId="1119" priority="61" operator="equal">
      <formula>$E$4</formula>
    </cfRule>
    <cfRule type="cellIs" dxfId="1118" priority="62" operator="equal">
      <formula>2120</formula>
    </cfRule>
  </conditionalFormatting>
  <conditionalFormatting sqref="D29:E29 F4:F6 F28:F29">
    <cfRule type="cellIs" dxfId="1117" priority="59" operator="equal">
      <formula>$F$4</formula>
    </cfRule>
    <cfRule type="cellIs" dxfId="1116" priority="60" operator="equal">
      <formula>300</formula>
    </cfRule>
  </conditionalFormatting>
  <conditionalFormatting sqref="G4:G6 G28:G29">
    <cfRule type="cellIs" dxfId="1115" priority="57" operator="equal">
      <formula>$G$4</formula>
    </cfRule>
    <cfRule type="cellIs" dxfId="1114" priority="58" operator="equal">
      <formula>1660</formula>
    </cfRule>
  </conditionalFormatting>
  <conditionalFormatting sqref="H4:H6 H28:H29">
    <cfRule type="cellIs" dxfId="1113" priority="55" operator="equal">
      <formula>$H$4</formula>
    </cfRule>
    <cfRule type="cellIs" dxfId="1112" priority="56" operator="equal">
      <formula>6640</formula>
    </cfRule>
  </conditionalFormatting>
  <conditionalFormatting sqref="T6:T28 U28:V28">
    <cfRule type="cellIs" dxfId="1111" priority="54" operator="lessThan">
      <formula>0</formula>
    </cfRule>
  </conditionalFormatting>
  <conditionalFormatting sqref="T7:T27">
    <cfRule type="cellIs" dxfId="1110" priority="51" operator="lessThan">
      <formula>0</formula>
    </cfRule>
    <cfRule type="cellIs" dxfId="1109" priority="52" operator="lessThan">
      <formula>0</formula>
    </cfRule>
    <cfRule type="cellIs" dxfId="1108" priority="53" operator="lessThan">
      <formula>0</formula>
    </cfRule>
  </conditionalFormatting>
  <conditionalFormatting sqref="E4:E6 E28:K28">
    <cfRule type="cellIs" dxfId="1107" priority="50" operator="equal">
      <formula>$E$4</formula>
    </cfRule>
  </conditionalFormatting>
  <conditionalFormatting sqref="D28:D29 D6 D4:M4">
    <cfRule type="cellIs" dxfId="1106" priority="49" operator="equal">
      <formula>$D$4</formula>
    </cfRule>
  </conditionalFormatting>
  <conditionalFormatting sqref="I4:I6 I28:I29">
    <cfRule type="cellIs" dxfId="1105" priority="48" operator="equal">
      <formula>$I$4</formula>
    </cfRule>
  </conditionalFormatting>
  <conditionalFormatting sqref="J4:J6 J28:J29">
    <cfRule type="cellIs" dxfId="1104" priority="47" operator="equal">
      <formula>$J$4</formula>
    </cfRule>
  </conditionalFormatting>
  <conditionalFormatting sqref="K4:K6 K28:K29">
    <cfRule type="cellIs" dxfId="1103" priority="46" operator="equal">
      <formula>$K$4</formula>
    </cfRule>
  </conditionalFormatting>
  <conditionalFormatting sqref="M4:M6">
    <cfRule type="cellIs" dxfId="1102" priority="45" operator="equal">
      <formula>$L$4</formula>
    </cfRule>
  </conditionalFormatting>
  <conditionalFormatting sqref="T7:T28 U28:V28">
    <cfRule type="cellIs" dxfId="1101" priority="42" operator="lessThan">
      <formula>0</formula>
    </cfRule>
    <cfRule type="cellIs" dxfId="1100" priority="43" operator="lessThan">
      <formula>0</formula>
    </cfRule>
    <cfRule type="cellIs" dxfId="1099" priority="44" operator="lessThan">
      <formula>0</formula>
    </cfRule>
  </conditionalFormatting>
  <conditionalFormatting sqref="D5:K5">
    <cfRule type="cellIs" dxfId="1098" priority="41" operator="greaterThan">
      <formula>0</formula>
    </cfRule>
  </conditionalFormatting>
  <conditionalFormatting sqref="T6:T28 U28:V28">
    <cfRule type="cellIs" dxfId="1097" priority="40" operator="lessThan">
      <formula>0</formula>
    </cfRule>
  </conditionalFormatting>
  <conditionalFormatting sqref="T7:T27">
    <cfRule type="cellIs" dxfId="1096" priority="37" operator="lessThan">
      <formula>0</formula>
    </cfRule>
    <cfRule type="cellIs" dxfId="1095" priority="38" operator="lessThan">
      <formula>0</formula>
    </cfRule>
    <cfRule type="cellIs" dxfId="1094" priority="39" operator="lessThan">
      <formula>0</formula>
    </cfRule>
  </conditionalFormatting>
  <conditionalFormatting sqref="T7:T28 U28:V28">
    <cfRule type="cellIs" dxfId="1093" priority="34" operator="lessThan">
      <formula>0</formula>
    </cfRule>
    <cfRule type="cellIs" dxfId="1092" priority="35" operator="lessThan">
      <formula>0</formula>
    </cfRule>
    <cfRule type="cellIs" dxfId="1091" priority="36" operator="lessThan">
      <formula>0</formula>
    </cfRule>
  </conditionalFormatting>
  <conditionalFormatting sqref="D5:K5">
    <cfRule type="cellIs" dxfId="1090" priority="33" operator="greaterThan">
      <formula>0</formula>
    </cfRule>
  </conditionalFormatting>
  <conditionalFormatting sqref="L4 L6 L28:L29">
    <cfRule type="cellIs" dxfId="1089" priority="32" operator="equal">
      <formula>$L$4</formula>
    </cfRule>
  </conditionalFormatting>
  <conditionalFormatting sqref="D7:S7">
    <cfRule type="cellIs" dxfId="1088" priority="31" operator="greaterThan">
      <formula>0</formula>
    </cfRule>
  </conditionalFormatting>
  <conditionalFormatting sqref="D9:S9">
    <cfRule type="cellIs" dxfId="1087" priority="30" operator="greaterThan">
      <formula>0</formula>
    </cfRule>
  </conditionalFormatting>
  <conditionalFormatting sqref="D11:S11">
    <cfRule type="cellIs" dxfId="1086" priority="29" operator="greaterThan">
      <formula>0</formula>
    </cfRule>
  </conditionalFormatting>
  <conditionalFormatting sqref="D13:S13">
    <cfRule type="cellIs" dxfId="1085" priority="28" operator="greaterThan">
      <formula>0</formula>
    </cfRule>
  </conditionalFormatting>
  <conditionalFormatting sqref="D15:S15">
    <cfRule type="cellIs" dxfId="1084" priority="27" operator="greaterThan">
      <formula>0</formula>
    </cfRule>
  </conditionalFormatting>
  <conditionalFormatting sqref="D17:S17">
    <cfRule type="cellIs" dxfId="1083" priority="26" operator="greaterThan">
      <formula>0</formula>
    </cfRule>
  </conditionalFormatting>
  <conditionalFormatting sqref="D19:S19">
    <cfRule type="cellIs" dxfId="1082" priority="25" operator="greaterThan">
      <formula>0</formula>
    </cfRule>
  </conditionalFormatting>
  <conditionalFormatting sqref="D21:S21">
    <cfRule type="cellIs" dxfId="1081" priority="24" operator="greaterThan">
      <formula>0</formula>
    </cfRule>
  </conditionalFormatting>
  <conditionalFormatting sqref="D23:S23">
    <cfRule type="cellIs" dxfId="1080" priority="23" operator="greaterThan">
      <formula>0</formula>
    </cfRule>
  </conditionalFormatting>
  <conditionalFormatting sqref="D25:S25">
    <cfRule type="cellIs" dxfId="1079" priority="22" operator="greaterThan">
      <formula>0</formula>
    </cfRule>
  </conditionalFormatting>
  <conditionalFormatting sqref="D27:S27">
    <cfRule type="cellIs" dxfId="1078" priority="21" operator="greaterThan">
      <formula>0</formula>
    </cfRule>
  </conditionalFormatting>
  <conditionalFormatting sqref="U6">
    <cfRule type="cellIs" dxfId="1077" priority="20" operator="lessThan">
      <formula>0</formula>
    </cfRule>
  </conditionalFormatting>
  <conditionalFormatting sqref="U6">
    <cfRule type="cellIs" dxfId="1076" priority="19" operator="lessThan">
      <formula>0</formula>
    </cfRule>
  </conditionalFormatting>
  <conditionalFormatting sqref="V6">
    <cfRule type="cellIs" dxfId="1075" priority="18" operator="lessThan">
      <formula>0</formula>
    </cfRule>
  </conditionalFormatting>
  <conditionalFormatting sqref="V6">
    <cfRule type="cellIs" dxfId="1074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D1" workbookViewId="0">
      <pane ySplit="6" topLeftCell="A19" activePane="bottomLeft" state="frozen"/>
      <selection pane="bottomLeft" activeCell="P33" sqref="P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3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3" ht="18.75" x14ac:dyDescent="0.25">
      <c r="A3" s="82" t="s">
        <v>60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3" x14ac:dyDescent="0.25">
      <c r="A4" s="86" t="s">
        <v>1</v>
      </c>
      <c r="B4" s="86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0"/>
      <c r="O4" s="91"/>
      <c r="P4" s="91"/>
      <c r="Q4" s="91"/>
      <c r="R4" s="91"/>
      <c r="S4" s="91"/>
      <c r="T4" s="91"/>
      <c r="U4" s="91"/>
      <c r="V4" s="92"/>
    </row>
    <row r="5" spans="1:23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0"/>
      <c r="O5" s="91"/>
      <c r="P5" s="91"/>
      <c r="Q5" s="91"/>
      <c r="R5" s="91"/>
      <c r="S5" s="91"/>
      <c r="T5" s="91"/>
      <c r="U5" s="91"/>
      <c r="V5" s="9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2" t="s">
        <v>44</v>
      </c>
      <c r="B28" s="73"/>
      <c r="C28" s="74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75" t="s">
        <v>45</v>
      </c>
      <c r="B29" s="76"/>
      <c r="C29" s="77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0" priority="59" operator="equal">
      <formula>212030016606640</formula>
    </cfRule>
  </conditionalFormatting>
  <conditionalFormatting sqref="D29 E4:E6 E28:K29">
    <cfRule type="cellIs" dxfId="1029" priority="57" operator="equal">
      <formula>$E$4</formula>
    </cfRule>
    <cfRule type="cellIs" dxfId="1028" priority="58" operator="equal">
      <formula>2120</formula>
    </cfRule>
  </conditionalFormatting>
  <conditionalFormatting sqref="D29:E29 F4:F6 F28:F29">
    <cfRule type="cellIs" dxfId="1027" priority="55" operator="equal">
      <formula>$F$4</formula>
    </cfRule>
    <cfRule type="cellIs" dxfId="1026" priority="56" operator="equal">
      <formula>300</formula>
    </cfRule>
  </conditionalFormatting>
  <conditionalFormatting sqref="G4:G6 G28:G29">
    <cfRule type="cellIs" dxfId="1025" priority="53" operator="equal">
      <formula>$G$4</formula>
    </cfRule>
    <cfRule type="cellIs" dxfId="1024" priority="54" operator="equal">
      <formula>1660</formula>
    </cfRule>
  </conditionalFormatting>
  <conditionalFormatting sqref="H4:H6 H28:H29">
    <cfRule type="cellIs" dxfId="1023" priority="51" operator="equal">
      <formula>$H$4</formula>
    </cfRule>
    <cfRule type="cellIs" dxfId="1022" priority="52" operator="equal">
      <formula>6640</formula>
    </cfRule>
  </conditionalFormatting>
  <conditionalFormatting sqref="T6:T28 U28:V28">
    <cfRule type="cellIs" dxfId="1021" priority="50" operator="lessThan">
      <formula>0</formula>
    </cfRule>
  </conditionalFormatting>
  <conditionalFormatting sqref="T7:T27">
    <cfRule type="cellIs" dxfId="1020" priority="47" operator="lessThan">
      <formula>0</formula>
    </cfRule>
    <cfRule type="cellIs" dxfId="1019" priority="48" operator="lessThan">
      <formula>0</formula>
    </cfRule>
    <cfRule type="cellIs" dxfId="1018" priority="49" operator="lessThan">
      <formula>0</formula>
    </cfRule>
  </conditionalFormatting>
  <conditionalFormatting sqref="E4:E6 E28:K28">
    <cfRule type="cellIs" dxfId="1017" priority="46" operator="equal">
      <formula>$E$4</formula>
    </cfRule>
  </conditionalFormatting>
  <conditionalFormatting sqref="D28:D29 D6 D4:M4">
    <cfRule type="cellIs" dxfId="1016" priority="45" operator="equal">
      <formula>$D$4</formula>
    </cfRule>
  </conditionalFormatting>
  <conditionalFormatting sqref="I4:I6 I28:I29">
    <cfRule type="cellIs" dxfId="1015" priority="44" operator="equal">
      <formula>$I$4</formula>
    </cfRule>
  </conditionalFormatting>
  <conditionalFormatting sqref="J4:J6 J28:J29">
    <cfRule type="cellIs" dxfId="1014" priority="43" operator="equal">
      <formula>$J$4</formula>
    </cfRule>
  </conditionalFormatting>
  <conditionalFormatting sqref="K4:K6 K28:K29">
    <cfRule type="cellIs" dxfId="1013" priority="42" operator="equal">
      <formula>$K$4</formula>
    </cfRule>
  </conditionalFormatting>
  <conditionalFormatting sqref="M4:M6">
    <cfRule type="cellIs" dxfId="1012" priority="41" operator="equal">
      <formula>$L$4</formula>
    </cfRule>
  </conditionalFormatting>
  <conditionalFormatting sqref="T7:T28 U28:V28">
    <cfRule type="cellIs" dxfId="1011" priority="38" operator="lessThan">
      <formula>0</formula>
    </cfRule>
    <cfRule type="cellIs" dxfId="1010" priority="39" operator="lessThan">
      <formula>0</formula>
    </cfRule>
    <cfRule type="cellIs" dxfId="1009" priority="40" operator="lessThan">
      <formula>0</formula>
    </cfRule>
  </conditionalFormatting>
  <conditionalFormatting sqref="D5:K5">
    <cfRule type="cellIs" dxfId="1008" priority="37" operator="greaterThan">
      <formula>0</formula>
    </cfRule>
  </conditionalFormatting>
  <conditionalFormatting sqref="T6:T28 U28:V28">
    <cfRule type="cellIs" dxfId="1007" priority="36" operator="lessThan">
      <formula>0</formula>
    </cfRule>
  </conditionalFormatting>
  <conditionalFormatting sqref="T7:T27">
    <cfRule type="cellIs" dxfId="1006" priority="33" operator="lessThan">
      <formula>0</formula>
    </cfRule>
    <cfRule type="cellIs" dxfId="1005" priority="34" operator="lessThan">
      <formula>0</formula>
    </cfRule>
    <cfRule type="cellIs" dxfId="1004" priority="35" operator="lessThan">
      <formula>0</formula>
    </cfRule>
  </conditionalFormatting>
  <conditionalFormatting sqref="T7:T28 U28:V28">
    <cfRule type="cellIs" dxfId="1003" priority="30" operator="lessThan">
      <formula>0</formula>
    </cfRule>
    <cfRule type="cellIs" dxfId="1002" priority="31" operator="lessThan">
      <formula>0</formula>
    </cfRule>
    <cfRule type="cellIs" dxfId="1001" priority="32" operator="lessThan">
      <formula>0</formula>
    </cfRule>
  </conditionalFormatting>
  <conditionalFormatting sqref="D5:K5">
    <cfRule type="cellIs" dxfId="1000" priority="29" operator="greaterThan">
      <formula>0</formula>
    </cfRule>
  </conditionalFormatting>
  <conditionalFormatting sqref="L4 L6 L28:L29">
    <cfRule type="cellIs" dxfId="999" priority="28" operator="equal">
      <formula>$L$4</formula>
    </cfRule>
  </conditionalFormatting>
  <conditionalFormatting sqref="D7:S7">
    <cfRule type="cellIs" dxfId="998" priority="27" operator="greaterThan">
      <formula>0</formula>
    </cfRule>
  </conditionalFormatting>
  <conditionalFormatting sqref="D9:S9">
    <cfRule type="cellIs" dxfId="997" priority="26" operator="greaterThan">
      <formula>0</formula>
    </cfRule>
  </conditionalFormatting>
  <conditionalFormatting sqref="D11:S11">
    <cfRule type="cellIs" dxfId="996" priority="25" operator="greaterThan">
      <formula>0</formula>
    </cfRule>
  </conditionalFormatting>
  <conditionalFormatting sqref="D13:S13">
    <cfRule type="cellIs" dxfId="995" priority="24" operator="greaterThan">
      <formula>0</formula>
    </cfRule>
  </conditionalFormatting>
  <conditionalFormatting sqref="D15:S15">
    <cfRule type="cellIs" dxfId="994" priority="23" operator="greaterThan">
      <formula>0</formula>
    </cfRule>
  </conditionalFormatting>
  <conditionalFormatting sqref="D17:S17">
    <cfRule type="cellIs" dxfId="993" priority="22" operator="greaterThan">
      <formula>0</formula>
    </cfRule>
  </conditionalFormatting>
  <conditionalFormatting sqref="D19:S19">
    <cfRule type="cellIs" dxfId="992" priority="21" operator="greaterThan">
      <formula>0</formula>
    </cfRule>
  </conditionalFormatting>
  <conditionalFormatting sqref="D21:S21">
    <cfRule type="cellIs" dxfId="991" priority="20" operator="greaterThan">
      <formula>0</formula>
    </cfRule>
  </conditionalFormatting>
  <conditionalFormatting sqref="D23:S23">
    <cfRule type="cellIs" dxfId="990" priority="19" operator="greaterThan">
      <formula>0</formula>
    </cfRule>
  </conditionalFormatting>
  <conditionalFormatting sqref="D25:S25">
    <cfRule type="cellIs" dxfId="989" priority="18" operator="greaterThan">
      <formula>0</formula>
    </cfRule>
  </conditionalFormatting>
  <conditionalFormatting sqref="D27:S27">
    <cfRule type="cellIs" dxfId="988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2021-05-09T14:11:49Z</dcterms:modified>
</cp:coreProperties>
</file>