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8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G29" s="1"/>
  <c r="H5"/>
  <c r="I5"/>
  <c r="J5"/>
  <c r="K5"/>
  <c r="L5"/>
  <c r="M5"/>
  <c r="N5"/>
  <c r="O5"/>
  <c r="P5"/>
  <c r="Q5"/>
  <c r="R5"/>
  <c r="S5"/>
  <c r="T5"/>
  <c r="U5"/>
  <c r="V5"/>
  <c r="W5"/>
  <c r="W29" s="1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B4" i="15"/>
  <c r="AQ8" i="31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D24"/>
  <c r="AD24" s="1"/>
  <c r="AF24" s="1"/>
  <c r="D25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AH26" s="1"/>
  <c r="L26"/>
  <c r="M26"/>
  <c r="N26"/>
  <c r="O26"/>
  <c r="P26"/>
  <c r="Q26"/>
  <c r="R26"/>
  <c r="S26"/>
  <c r="T26"/>
  <c r="U26"/>
  <c r="V26"/>
  <c r="W26"/>
  <c r="X26"/>
  <c r="Y26"/>
  <c r="Z26"/>
  <c r="AA26"/>
  <c r="AI26" s="1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AC23" s="1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O28" s="1"/>
  <c r="O29" s="1"/>
  <c r="P7"/>
  <c r="Q7"/>
  <c r="R7"/>
  <c r="S7"/>
  <c r="T7"/>
  <c r="U7"/>
  <c r="V7"/>
  <c r="W7"/>
  <c r="X7"/>
  <c r="Y7"/>
  <c r="Z7"/>
  <c r="AA7"/>
  <c r="AD25"/>
  <c r="AF25" s="1"/>
  <c r="AU28"/>
  <c r="AP28"/>
  <c r="AN28"/>
  <c r="AM28"/>
  <c r="AL28"/>
  <c r="AK28"/>
  <c r="AJ28"/>
  <c r="AB28"/>
  <c r="W28"/>
  <c r="G28"/>
  <c r="AI27"/>
  <c r="AH27"/>
  <c r="AG27"/>
  <c r="AH25"/>
  <c r="AG25"/>
  <c r="AI24"/>
  <c r="AE24"/>
  <c r="AH23"/>
  <c r="AG23"/>
  <c r="AD23"/>
  <c r="AF23" s="1"/>
  <c r="AD21"/>
  <c r="AF21" s="1"/>
  <c r="AI19"/>
  <c r="AH14"/>
  <c r="AI13"/>
  <c r="AH13"/>
  <c r="AG12"/>
  <c r="AH11"/>
  <c r="AG8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1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F7"/>
  <c r="AS7" s="1"/>
  <c r="AE7"/>
  <c r="AE28" s="1"/>
  <c r="AD7"/>
  <c r="AD28" s="1"/>
  <c r="AC7"/>
  <c r="AC28" s="1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I23" i="31" l="1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5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5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5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5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5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5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5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5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5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5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5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5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5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5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5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5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5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5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5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5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5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5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S11" s="1"/>
  <c r="AT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R13" s="1"/>
  <c r="AE12"/>
  <c r="AS19" i="7"/>
  <c r="AT19" s="1"/>
  <c r="AH19" i="31"/>
  <c r="AO19"/>
  <c r="AC19"/>
  <c r="AR19" i="7"/>
  <c r="AD19" i="31"/>
  <c r="AF19" s="1"/>
  <c r="AE26"/>
  <c r="AD26"/>
  <c r="AF26" s="1"/>
  <c r="AS26" s="1"/>
  <c r="AT26" s="1"/>
  <c r="AO26"/>
  <c r="AS7" i="7"/>
  <c r="AT7" s="1"/>
  <c r="AG10" i="31"/>
  <c r="AC10"/>
  <c r="AH21"/>
  <c r="AS21" s="1"/>
  <c r="AT21" s="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S14" s="1"/>
  <c r="AT14" s="1"/>
  <c r="AD28" i="7"/>
  <c r="AR11"/>
  <c r="AE28"/>
  <c r="AC24" i="31"/>
  <c r="AC28" i="7"/>
  <c r="AO28"/>
  <c r="AQ28" i="31"/>
  <c r="AS27"/>
  <c r="AT27" s="1"/>
  <c r="AS25"/>
  <c r="AT25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R23" s="1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S28" i="16"/>
  <c r="AT7"/>
  <c r="AT28" s="1"/>
  <c r="AF28"/>
  <c r="AR7"/>
  <c r="AR28" s="1"/>
  <c r="AF7" i="15"/>
  <c r="AR7"/>
  <c r="AR28" s="1"/>
  <c r="AS28" i="14"/>
  <c r="AT7"/>
  <c r="AT28" s="1"/>
  <c r="AF28"/>
  <c r="AR7"/>
  <c r="AR28" s="1"/>
  <c r="AS28" i="13"/>
  <c r="AT7"/>
  <c r="AT28" s="1"/>
  <c r="AF28"/>
  <c r="AR7"/>
  <c r="AR28" s="1"/>
  <c r="AS28" i="12"/>
  <c r="AT7"/>
  <c r="AT28" s="1"/>
  <c r="AF28"/>
  <c r="AR7"/>
  <c r="AR28" s="1"/>
  <c r="AS28" i="11"/>
  <c r="AT7"/>
  <c r="AT28" s="1"/>
  <c r="AF28"/>
  <c r="AR7"/>
  <c r="AR28" s="1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12" i="31" l="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15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15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<sst xmlns="http://schemas.openxmlformats.org/spreadsheetml/2006/main" count="2245" uniqueCount="104">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</sst>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78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5" activePane="bottomRight" state="frozen"/>
      <selection pane="topRight" activeCell="Z1" sqref="Z1"/>
      <selection pane="bottomLeft" activeCell="A9" sqref="A9"/>
      <selection pane="bottomRight" activeCell="S24" sqref="S24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21" customHeight="1" thickBo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73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90">
        <v>2070</v>
      </c>
      <c r="N4" s="190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83" priority="26" stopIfTrue="1" operator="greaterThan">
      <formula>0</formula>
    </cfRule>
  </conditionalFormatting>
  <conditionalFormatting sqref="AQ31">
    <cfRule type="cellIs" dxfId="782" priority="24" operator="greaterThan">
      <formula>$AQ$7:$AQ$18&lt;100</formula>
    </cfRule>
    <cfRule type="cellIs" dxfId="781" priority="25" operator="greaterThan">
      <formula>100</formula>
    </cfRule>
  </conditionalFormatting>
  <conditionalFormatting sqref="D29:J29 Q29:AB29 Q28:AA28 K4:P29">
    <cfRule type="cellIs" dxfId="780" priority="23" operator="equal">
      <formula>212030016606640</formula>
    </cfRule>
  </conditionalFormatting>
  <conditionalFormatting sqref="D29:J29 L29:AB29 L28:AA28 K4:K29">
    <cfRule type="cellIs" dxfId="779" priority="21" operator="equal">
      <formula>$K$4</formula>
    </cfRule>
    <cfRule type="cellIs" dxfId="778" priority="22" operator="equal">
      <formula>2120</formula>
    </cfRule>
  </conditionalFormatting>
  <conditionalFormatting sqref="D29:L29 M4:N29">
    <cfRule type="cellIs" dxfId="777" priority="19" operator="equal">
      <formula>$M$4</formula>
    </cfRule>
    <cfRule type="cellIs" dxfId="776" priority="20" operator="equal">
      <formula>300</formula>
    </cfRule>
  </conditionalFormatting>
  <conditionalFormatting sqref="O4:O29">
    <cfRule type="cellIs" dxfId="775" priority="17" operator="equal">
      <formula>$O$4</formula>
    </cfRule>
    <cfRule type="cellIs" dxfId="774" priority="18" operator="equal">
      <formula>1660</formula>
    </cfRule>
  </conditionalFormatting>
  <conditionalFormatting sqref="P4:P29">
    <cfRule type="cellIs" dxfId="773" priority="15" operator="equal">
      <formula>$P$4</formula>
    </cfRule>
    <cfRule type="cellIs" dxfId="772" priority="16" operator="equal">
      <formula>6640</formula>
    </cfRule>
  </conditionalFormatting>
  <conditionalFormatting sqref="AT6:AT28">
    <cfRule type="cellIs" dxfId="771" priority="14" operator="lessThan">
      <formula>0</formula>
    </cfRule>
  </conditionalFormatting>
  <conditionalFormatting sqref="AT7:AT18">
    <cfRule type="cellIs" dxfId="770" priority="11" operator="lessThan">
      <formula>0</formula>
    </cfRule>
    <cfRule type="cellIs" dxfId="769" priority="12" operator="lessThan">
      <formula>0</formula>
    </cfRule>
    <cfRule type="cellIs" dxfId="768" priority="13" operator="lessThan">
      <formula>0</formula>
    </cfRule>
  </conditionalFormatting>
  <conditionalFormatting sqref="L28:AA28 K4:K28">
    <cfRule type="cellIs" dxfId="767" priority="10" operator="equal">
      <formula>$K$4</formula>
    </cfRule>
  </conditionalFormatting>
  <conditionalFormatting sqref="D4 D6:D29">
    <cfRule type="cellIs" dxfId="766" priority="9" operator="equal">
      <formula>$D$4</formula>
    </cfRule>
  </conditionalFormatting>
  <conditionalFormatting sqref="S4:S29">
    <cfRule type="cellIs" dxfId="765" priority="8" operator="equal">
      <formula>$S$4</formula>
    </cfRule>
  </conditionalFormatting>
  <conditionalFormatting sqref="Z4:Z29">
    <cfRule type="cellIs" dxfId="764" priority="7" operator="equal">
      <formula>$Z$4</formula>
    </cfRule>
  </conditionalFormatting>
  <conditionalFormatting sqref="AA4:AA29">
    <cfRule type="cellIs" dxfId="763" priority="6" operator="equal">
      <formula>$AA$4</formula>
    </cfRule>
  </conditionalFormatting>
  <conditionalFormatting sqref="AB4:AB29">
    <cfRule type="cellIs" dxfId="762" priority="5" operator="equal">
      <formula>$AB$4</formula>
    </cfRule>
  </conditionalFormatting>
  <conditionalFormatting sqref="AT7:AT28">
    <cfRule type="cellIs" dxfId="761" priority="2" operator="lessThan">
      <formula>0</formula>
    </cfRule>
    <cfRule type="cellIs" dxfId="760" priority="3" operator="lessThan">
      <formula>0</formula>
    </cfRule>
    <cfRule type="cellIs" dxfId="759" priority="4" operator="lessThan">
      <formula>0</formula>
    </cfRule>
  </conditionalFormatting>
  <conditionalFormatting sqref="D5:AA5">
    <cfRule type="cellIs" dxfId="75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5" activePane="bottomLeft" state="frozen"/>
      <selection pane="bottomLeft" activeCell="D18" sqref="D1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82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48" priority="27" stopIfTrue="1" operator="greaterThan">
      <formula>0</formula>
    </cfRule>
  </conditionalFormatting>
  <conditionalFormatting sqref="AQ31">
    <cfRule type="cellIs" dxfId="547" priority="25" operator="greaterThan">
      <formula>$AQ$7:$AQ$18&lt;100</formula>
    </cfRule>
    <cfRule type="cellIs" dxfId="546" priority="26" operator="greaterThan">
      <formula>100</formula>
    </cfRule>
  </conditionalFormatting>
  <conditionalFormatting sqref="D29:J29 Q29:AB29 Q28:AA28 K4:P29">
    <cfRule type="cellIs" dxfId="545" priority="24" operator="equal">
      <formula>212030016606640</formula>
    </cfRule>
  </conditionalFormatting>
  <conditionalFormatting sqref="D29:J29 L29:AB29 L28:AA28 K4:K29">
    <cfRule type="cellIs" dxfId="544" priority="22" operator="equal">
      <formula>$K$4</formula>
    </cfRule>
    <cfRule type="cellIs" dxfId="543" priority="23" operator="equal">
      <formula>2120</formula>
    </cfRule>
  </conditionalFormatting>
  <conditionalFormatting sqref="D29:L29 M4:N29">
    <cfRule type="cellIs" dxfId="542" priority="20" operator="equal">
      <formula>$M$4</formula>
    </cfRule>
    <cfRule type="cellIs" dxfId="541" priority="21" operator="equal">
      <formula>300</formula>
    </cfRule>
  </conditionalFormatting>
  <conditionalFormatting sqref="O4:O29">
    <cfRule type="cellIs" dxfId="540" priority="18" operator="equal">
      <formula>$O$4</formula>
    </cfRule>
    <cfRule type="cellIs" dxfId="539" priority="19" operator="equal">
      <formula>1660</formula>
    </cfRule>
  </conditionalFormatting>
  <conditionalFormatting sqref="P4:P29">
    <cfRule type="cellIs" dxfId="538" priority="16" operator="equal">
      <formula>$P$4</formula>
    </cfRule>
    <cfRule type="cellIs" dxfId="537" priority="17" operator="equal">
      <formula>6640</formula>
    </cfRule>
  </conditionalFormatting>
  <conditionalFormatting sqref="AT6:AT28">
    <cfRule type="cellIs" dxfId="536" priority="15" operator="lessThan">
      <formula>0</formula>
    </cfRule>
  </conditionalFormatting>
  <conditionalFormatting sqref="AT7:AT18">
    <cfRule type="cellIs" dxfId="535" priority="12" operator="lessThan">
      <formula>0</formula>
    </cfRule>
    <cfRule type="cellIs" dxfId="534" priority="13" operator="lessThan">
      <formula>0</formula>
    </cfRule>
    <cfRule type="cellIs" dxfId="533" priority="14" operator="lessThan">
      <formula>0</formula>
    </cfRule>
  </conditionalFormatting>
  <conditionalFormatting sqref="L28:AA28 K4:K28">
    <cfRule type="cellIs" dxfId="532" priority="11" operator="equal">
      <formula>$K$4</formula>
    </cfRule>
  </conditionalFormatting>
  <conditionalFormatting sqref="D28:D29 D6:D22 D24:D26 D4:AA4">
    <cfRule type="cellIs" dxfId="531" priority="10" operator="equal">
      <formula>$D$4</formula>
    </cfRule>
  </conditionalFormatting>
  <conditionalFormatting sqref="S4:S29">
    <cfRule type="cellIs" dxfId="530" priority="9" operator="equal">
      <formula>$S$4</formula>
    </cfRule>
  </conditionalFormatting>
  <conditionalFormatting sqref="Z4:Z29">
    <cfRule type="cellIs" dxfId="529" priority="8" operator="equal">
      <formula>$Z$4</formula>
    </cfRule>
  </conditionalFormatting>
  <conditionalFormatting sqref="AA4:AA29">
    <cfRule type="cellIs" dxfId="528" priority="7" operator="equal">
      <formula>$AA$4</formula>
    </cfRule>
  </conditionalFormatting>
  <conditionalFormatting sqref="AB4:AB29">
    <cfRule type="cellIs" dxfId="527" priority="6" operator="equal">
      <formula>$AB$4</formula>
    </cfRule>
  </conditionalFormatting>
  <conditionalFormatting sqref="AT7:AT28">
    <cfRule type="cellIs" dxfId="526" priority="3" operator="lessThan">
      <formula>0</formula>
    </cfRule>
    <cfRule type="cellIs" dxfId="525" priority="4" operator="lessThan">
      <formula>0</formula>
    </cfRule>
    <cfRule type="cellIs" dxfId="524" priority="5" operator="lessThan">
      <formula>0</formula>
    </cfRule>
  </conditionalFormatting>
  <conditionalFormatting sqref="D5:AA5">
    <cfRule type="cellIs" dxfId="523" priority="2" operator="greaterThan">
      <formula>0</formula>
    </cfRule>
  </conditionalFormatting>
  <conditionalFormatting sqref="D7:AA27">
    <cfRule type="cellIs" dxfId="522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83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'10'!D29</f>
        <v>426073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1550</v>
      </c>
      <c r="L4" s="167">
        <f>'10'!L29</f>
        <v>0</v>
      </c>
      <c r="M4" s="167">
        <f>'10'!M29</f>
        <v>5800</v>
      </c>
      <c r="N4" s="167">
        <f>'10'!N29</f>
        <v>0</v>
      </c>
      <c r="O4" s="167">
        <f>'10'!O29</f>
        <v>880</v>
      </c>
      <c r="P4" s="167">
        <f>'10'!P29</f>
        <v>7870</v>
      </c>
      <c r="Q4" s="167">
        <f>'10'!Q29</f>
        <v>0</v>
      </c>
      <c r="R4" s="167">
        <f>'10'!R29</f>
        <v>0</v>
      </c>
      <c r="S4" s="167">
        <f>'10'!S29</f>
        <v>1071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689</v>
      </c>
      <c r="AA4" s="167">
        <f>'10'!AA29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21" priority="26" stopIfTrue="1" operator="greaterThan">
      <formula>0</formula>
    </cfRule>
  </conditionalFormatting>
  <conditionalFormatting sqref="AQ31">
    <cfRule type="cellIs" dxfId="520" priority="24" operator="greaterThan">
      <formula>$AQ$7:$AQ$18&lt;100</formula>
    </cfRule>
    <cfRule type="cellIs" dxfId="519" priority="25" operator="greaterThan">
      <formula>100</formula>
    </cfRule>
  </conditionalFormatting>
  <conditionalFormatting sqref="D29:J29 Q29:AB29 Q28:AA28 K4:P29">
    <cfRule type="cellIs" dxfId="518" priority="23" operator="equal">
      <formula>212030016606640</formula>
    </cfRule>
  </conditionalFormatting>
  <conditionalFormatting sqref="D29:J29 L29:AB29 L28:AA28 K4:K29">
    <cfRule type="cellIs" dxfId="517" priority="21" operator="equal">
      <formula>$K$4</formula>
    </cfRule>
    <cfRule type="cellIs" dxfId="516" priority="22" operator="equal">
      <formula>2120</formula>
    </cfRule>
  </conditionalFormatting>
  <conditionalFormatting sqref="D29:L29 M4:N29">
    <cfRule type="cellIs" dxfId="515" priority="19" operator="equal">
      <formula>$M$4</formula>
    </cfRule>
    <cfRule type="cellIs" dxfId="514" priority="20" operator="equal">
      <formula>300</formula>
    </cfRule>
  </conditionalFormatting>
  <conditionalFormatting sqref="O4:O29">
    <cfRule type="cellIs" dxfId="513" priority="17" operator="equal">
      <formula>$O$4</formula>
    </cfRule>
    <cfRule type="cellIs" dxfId="512" priority="18" operator="equal">
      <formula>1660</formula>
    </cfRule>
  </conditionalFormatting>
  <conditionalFormatting sqref="P4:P29">
    <cfRule type="cellIs" dxfId="511" priority="15" operator="equal">
      <formula>$P$4</formula>
    </cfRule>
    <cfRule type="cellIs" dxfId="510" priority="16" operator="equal">
      <formula>6640</formula>
    </cfRule>
  </conditionalFormatting>
  <conditionalFormatting sqref="AT6:AT28">
    <cfRule type="cellIs" dxfId="509" priority="14" operator="lessThan">
      <formula>0</formula>
    </cfRule>
  </conditionalFormatting>
  <conditionalFormatting sqref="AT7:AT18">
    <cfRule type="cellIs" dxfId="508" priority="11" operator="lessThan">
      <formula>0</formula>
    </cfRule>
    <cfRule type="cellIs" dxfId="507" priority="12" operator="lessThan">
      <formula>0</formula>
    </cfRule>
    <cfRule type="cellIs" dxfId="506" priority="13" operator="lessThan">
      <formula>0</formula>
    </cfRule>
  </conditionalFormatting>
  <conditionalFormatting sqref="L28:AA28 K4:K28">
    <cfRule type="cellIs" dxfId="505" priority="10" operator="equal">
      <formula>$K$4</formula>
    </cfRule>
  </conditionalFormatting>
  <conditionalFormatting sqref="D28:D29 D6:D22 D24:D26 D4:AA4">
    <cfRule type="cellIs" dxfId="504" priority="9" operator="equal">
      <formula>$D$4</formula>
    </cfRule>
  </conditionalFormatting>
  <conditionalFormatting sqref="S4:S29">
    <cfRule type="cellIs" dxfId="503" priority="8" operator="equal">
      <formula>$S$4</formula>
    </cfRule>
  </conditionalFormatting>
  <conditionalFormatting sqref="Z4:Z29">
    <cfRule type="cellIs" dxfId="502" priority="7" operator="equal">
      <formula>$Z$4</formula>
    </cfRule>
  </conditionalFormatting>
  <conditionalFormatting sqref="AA4:AA29">
    <cfRule type="cellIs" dxfId="501" priority="6" operator="equal">
      <formula>$AA$4</formula>
    </cfRule>
  </conditionalFormatting>
  <conditionalFormatting sqref="AB4:AB29">
    <cfRule type="cellIs" dxfId="500" priority="5" operator="equal">
      <formula>$AB$4</formula>
    </cfRule>
  </conditionalFormatting>
  <conditionalFormatting sqref="AT7:AT28">
    <cfRule type="cellIs" dxfId="499" priority="2" operator="lessThan">
      <formula>0</formula>
    </cfRule>
    <cfRule type="cellIs" dxfId="498" priority="3" operator="lessThan">
      <formula>0</formula>
    </cfRule>
    <cfRule type="cellIs" dxfId="497" priority="4" operator="lessThan">
      <formula>0</formula>
    </cfRule>
  </conditionalFormatting>
  <conditionalFormatting sqref="D5:AA5">
    <cfRule type="cellIs" dxfId="49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84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'11'!D29</f>
        <v>426073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1550</v>
      </c>
      <c r="L4" s="167">
        <f>'11'!L29</f>
        <v>0</v>
      </c>
      <c r="M4" s="167">
        <f>'11'!M29</f>
        <v>5800</v>
      </c>
      <c r="N4" s="167">
        <f>'11'!N29</f>
        <v>0</v>
      </c>
      <c r="O4" s="167">
        <f>'11'!O29</f>
        <v>880</v>
      </c>
      <c r="P4" s="167">
        <f>'11'!P29</f>
        <v>7870</v>
      </c>
      <c r="Q4" s="167">
        <f>'11'!Q29</f>
        <v>0</v>
      </c>
      <c r="R4" s="167">
        <f>'11'!R29</f>
        <v>0</v>
      </c>
      <c r="S4" s="167">
        <f>'11'!S29</f>
        <v>1071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689</v>
      </c>
      <c r="AA4" s="167">
        <f>'11'!AA29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95" priority="26" stopIfTrue="1" operator="greaterThan">
      <formula>0</formula>
    </cfRule>
  </conditionalFormatting>
  <conditionalFormatting sqref="AQ31">
    <cfRule type="cellIs" dxfId="494" priority="24" operator="greaterThan">
      <formula>$AQ$7:$AQ$18&lt;100</formula>
    </cfRule>
    <cfRule type="cellIs" dxfId="493" priority="25" operator="greaterThan">
      <formula>100</formula>
    </cfRule>
  </conditionalFormatting>
  <conditionalFormatting sqref="D29:J29 Q29:AB29 Q28:AA28 K4:P29">
    <cfRule type="cellIs" dxfId="492" priority="23" operator="equal">
      <formula>212030016606640</formula>
    </cfRule>
  </conditionalFormatting>
  <conditionalFormatting sqref="D29:J29 L29:AB29 L28:AA28 K4:K29">
    <cfRule type="cellIs" dxfId="491" priority="21" operator="equal">
      <formula>$K$4</formula>
    </cfRule>
    <cfRule type="cellIs" dxfId="490" priority="22" operator="equal">
      <formula>2120</formula>
    </cfRule>
  </conditionalFormatting>
  <conditionalFormatting sqref="D29:L29 M4:N29">
    <cfRule type="cellIs" dxfId="489" priority="19" operator="equal">
      <formula>$M$4</formula>
    </cfRule>
    <cfRule type="cellIs" dxfId="488" priority="20" operator="equal">
      <formula>300</formula>
    </cfRule>
  </conditionalFormatting>
  <conditionalFormatting sqref="O4:O29">
    <cfRule type="cellIs" dxfId="487" priority="17" operator="equal">
      <formula>$O$4</formula>
    </cfRule>
    <cfRule type="cellIs" dxfId="486" priority="18" operator="equal">
      <formula>1660</formula>
    </cfRule>
  </conditionalFormatting>
  <conditionalFormatting sqref="P4:P29">
    <cfRule type="cellIs" dxfId="485" priority="15" operator="equal">
      <formula>$P$4</formula>
    </cfRule>
    <cfRule type="cellIs" dxfId="484" priority="16" operator="equal">
      <formula>6640</formula>
    </cfRule>
  </conditionalFormatting>
  <conditionalFormatting sqref="AT6:AT28">
    <cfRule type="cellIs" dxfId="483" priority="14" operator="lessThan">
      <formula>0</formula>
    </cfRule>
  </conditionalFormatting>
  <conditionalFormatting sqref="AT7:AT18">
    <cfRule type="cellIs" dxfId="482" priority="11" operator="lessThan">
      <formula>0</formula>
    </cfRule>
    <cfRule type="cellIs" dxfId="481" priority="12" operator="lessThan">
      <formula>0</formula>
    </cfRule>
    <cfRule type="cellIs" dxfId="480" priority="13" operator="lessThan">
      <formula>0</formula>
    </cfRule>
  </conditionalFormatting>
  <conditionalFormatting sqref="L28:AA28 K4:K28">
    <cfRule type="cellIs" dxfId="479" priority="10" operator="equal">
      <formula>$K$4</formula>
    </cfRule>
  </conditionalFormatting>
  <conditionalFormatting sqref="D28:D29 D6:D22 D24:D26 D4:AA4">
    <cfRule type="cellIs" dxfId="478" priority="9" operator="equal">
      <formula>$D$4</formula>
    </cfRule>
  </conditionalFormatting>
  <conditionalFormatting sqref="S4:S29">
    <cfRule type="cellIs" dxfId="477" priority="8" operator="equal">
      <formula>$S$4</formula>
    </cfRule>
  </conditionalFormatting>
  <conditionalFormatting sqref="Z4:Z29">
    <cfRule type="cellIs" dxfId="476" priority="7" operator="equal">
      <formula>$Z$4</formula>
    </cfRule>
  </conditionalFormatting>
  <conditionalFormatting sqref="AA4:AA29">
    <cfRule type="cellIs" dxfId="475" priority="6" operator="equal">
      <formula>$AA$4</formula>
    </cfRule>
  </conditionalFormatting>
  <conditionalFormatting sqref="AB4:AB29">
    <cfRule type="cellIs" dxfId="474" priority="5" operator="equal">
      <formula>$AB$4</formula>
    </cfRule>
  </conditionalFormatting>
  <conditionalFormatting sqref="AT7:AT28">
    <cfRule type="cellIs" dxfId="473" priority="2" operator="lessThan">
      <formula>0</formula>
    </cfRule>
    <cfRule type="cellIs" dxfId="472" priority="3" operator="lessThan">
      <formula>0</formula>
    </cfRule>
    <cfRule type="cellIs" dxfId="471" priority="4" operator="lessThan">
      <formula>0</formula>
    </cfRule>
  </conditionalFormatting>
  <conditionalFormatting sqref="D5:AA5">
    <cfRule type="cellIs" dxfId="47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85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'12'!D29</f>
        <v>426073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1550</v>
      </c>
      <c r="L4" s="167">
        <f>'12'!L29</f>
        <v>0</v>
      </c>
      <c r="M4" s="167">
        <f>'12'!M29</f>
        <v>5800</v>
      </c>
      <c r="N4" s="167">
        <f>'12'!N29</f>
        <v>0</v>
      </c>
      <c r="O4" s="167">
        <f>'12'!O29</f>
        <v>880</v>
      </c>
      <c r="P4" s="167">
        <f>'12'!P29</f>
        <v>7870</v>
      </c>
      <c r="Q4" s="167">
        <f>'12'!Q29</f>
        <v>0</v>
      </c>
      <c r="R4" s="167">
        <f>'12'!R29</f>
        <v>0</v>
      </c>
      <c r="S4" s="167">
        <f>'12'!S29</f>
        <v>1071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689</v>
      </c>
      <c r="AA4" s="167">
        <f>'12'!AA29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69" priority="26" stopIfTrue="1" operator="greaterThan">
      <formula>0</formula>
    </cfRule>
  </conditionalFormatting>
  <conditionalFormatting sqref="AQ31">
    <cfRule type="cellIs" dxfId="468" priority="24" operator="greaterThan">
      <formula>$AQ$7:$AQ$18&lt;100</formula>
    </cfRule>
    <cfRule type="cellIs" dxfId="467" priority="25" operator="greaterThan">
      <formula>100</formula>
    </cfRule>
  </conditionalFormatting>
  <conditionalFormatting sqref="D29:J29 Q29:AB29 Q28:AA28 K4:P29">
    <cfRule type="cellIs" dxfId="466" priority="23" operator="equal">
      <formula>212030016606640</formula>
    </cfRule>
  </conditionalFormatting>
  <conditionalFormatting sqref="D29:J29 L29:AB29 L28:AA28 K4:K29">
    <cfRule type="cellIs" dxfId="465" priority="21" operator="equal">
      <formula>$K$4</formula>
    </cfRule>
    <cfRule type="cellIs" dxfId="464" priority="22" operator="equal">
      <formula>2120</formula>
    </cfRule>
  </conditionalFormatting>
  <conditionalFormatting sqref="D29:L29 M4:N29">
    <cfRule type="cellIs" dxfId="463" priority="19" operator="equal">
      <formula>$M$4</formula>
    </cfRule>
    <cfRule type="cellIs" dxfId="462" priority="20" operator="equal">
      <formula>300</formula>
    </cfRule>
  </conditionalFormatting>
  <conditionalFormatting sqref="O4:O29">
    <cfRule type="cellIs" dxfId="461" priority="17" operator="equal">
      <formula>$O$4</formula>
    </cfRule>
    <cfRule type="cellIs" dxfId="460" priority="18" operator="equal">
      <formula>1660</formula>
    </cfRule>
  </conditionalFormatting>
  <conditionalFormatting sqref="P4:P29">
    <cfRule type="cellIs" dxfId="459" priority="15" operator="equal">
      <formula>$P$4</formula>
    </cfRule>
    <cfRule type="cellIs" dxfId="458" priority="16" operator="equal">
      <formula>6640</formula>
    </cfRule>
  </conditionalFormatting>
  <conditionalFormatting sqref="AT6:AT28">
    <cfRule type="cellIs" dxfId="457" priority="14" operator="lessThan">
      <formula>0</formula>
    </cfRule>
  </conditionalFormatting>
  <conditionalFormatting sqref="AT7:AT18">
    <cfRule type="cellIs" dxfId="456" priority="11" operator="lessThan">
      <formula>0</formula>
    </cfRule>
    <cfRule type="cellIs" dxfId="455" priority="12" operator="lessThan">
      <formula>0</formula>
    </cfRule>
    <cfRule type="cellIs" dxfId="454" priority="13" operator="lessThan">
      <formula>0</formula>
    </cfRule>
  </conditionalFormatting>
  <conditionalFormatting sqref="L28:AA28 K4:K28">
    <cfRule type="cellIs" dxfId="453" priority="10" operator="equal">
      <formula>$K$4</formula>
    </cfRule>
  </conditionalFormatting>
  <conditionalFormatting sqref="D28:D29 D6:D22 D24:D26 D4:AA4">
    <cfRule type="cellIs" dxfId="452" priority="9" operator="equal">
      <formula>$D$4</formula>
    </cfRule>
  </conditionalFormatting>
  <conditionalFormatting sqref="S4:S29">
    <cfRule type="cellIs" dxfId="451" priority="8" operator="equal">
      <formula>$S$4</formula>
    </cfRule>
  </conditionalFormatting>
  <conditionalFormatting sqref="Z4:Z29">
    <cfRule type="cellIs" dxfId="450" priority="7" operator="equal">
      <formula>$Z$4</formula>
    </cfRule>
  </conditionalFormatting>
  <conditionalFormatting sqref="AA4:AA29">
    <cfRule type="cellIs" dxfId="449" priority="6" operator="equal">
      <formula>$AA$4</formula>
    </cfRule>
  </conditionalFormatting>
  <conditionalFormatting sqref="AB4:AB29">
    <cfRule type="cellIs" dxfId="448" priority="5" operator="equal">
      <formula>$AB$4</formula>
    </cfRule>
  </conditionalFormatting>
  <conditionalFormatting sqref="AT7:AT28">
    <cfRule type="cellIs" dxfId="447" priority="2" operator="lessThan">
      <formula>0</formula>
    </cfRule>
    <cfRule type="cellIs" dxfId="446" priority="3" operator="lessThan">
      <formula>0</formula>
    </cfRule>
    <cfRule type="cellIs" dxfId="445" priority="4" operator="lessThan">
      <formula>0</formula>
    </cfRule>
  </conditionalFormatting>
  <conditionalFormatting sqref="D5:AA5">
    <cfRule type="cellIs" dxfId="444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B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86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'13'!D29</f>
        <v>426073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1550</v>
      </c>
      <c r="L4" s="167">
        <f>'13'!L29</f>
        <v>0</v>
      </c>
      <c r="M4" s="167">
        <f>'13'!M29</f>
        <v>5800</v>
      </c>
      <c r="N4" s="167">
        <f>'13'!N29</f>
        <v>0</v>
      </c>
      <c r="O4" s="167">
        <f>'13'!O29</f>
        <v>880</v>
      </c>
      <c r="P4" s="167">
        <f>'13'!P29</f>
        <v>7870</v>
      </c>
      <c r="Q4" s="167">
        <f>'13'!Q29</f>
        <v>0</v>
      </c>
      <c r="R4" s="167">
        <f>'13'!R29</f>
        <v>0</v>
      </c>
      <c r="S4" s="167">
        <f>'13'!S29</f>
        <v>1071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689</v>
      </c>
      <c r="AA4" s="167">
        <f>'13'!AA29</f>
        <v>634</v>
      </c>
      <c r="AB4" s="167">
        <f>'13'!AB29</f>
        <v>0</v>
      </c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43" priority="26" stopIfTrue="1" operator="greaterThan">
      <formula>0</formula>
    </cfRule>
  </conditionalFormatting>
  <conditionalFormatting sqref="AQ31">
    <cfRule type="cellIs" dxfId="442" priority="24" operator="greaterThan">
      <formula>$AQ$7:$AQ$18&lt;100</formula>
    </cfRule>
    <cfRule type="cellIs" dxfId="441" priority="25" operator="greaterThan">
      <formula>100</formula>
    </cfRule>
  </conditionalFormatting>
  <conditionalFormatting sqref="D29:J29 Q29:AB29 Q28:AA28 K4:P29">
    <cfRule type="cellIs" dxfId="440" priority="23" operator="equal">
      <formula>212030016606640</formula>
    </cfRule>
  </conditionalFormatting>
  <conditionalFormatting sqref="D29:J29 L29:AB29 L28:AA28 K4:K29">
    <cfRule type="cellIs" dxfId="439" priority="21" operator="equal">
      <formula>$K$4</formula>
    </cfRule>
    <cfRule type="cellIs" dxfId="438" priority="22" operator="equal">
      <formula>2120</formula>
    </cfRule>
  </conditionalFormatting>
  <conditionalFormatting sqref="D29:L29 M4:N29">
    <cfRule type="cellIs" dxfId="437" priority="19" operator="equal">
      <formula>$M$4</formula>
    </cfRule>
    <cfRule type="cellIs" dxfId="436" priority="20" operator="equal">
      <formula>300</formula>
    </cfRule>
  </conditionalFormatting>
  <conditionalFormatting sqref="O4:O29">
    <cfRule type="cellIs" dxfId="435" priority="17" operator="equal">
      <formula>$O$4</formula>
    </cfRule>
    <cfRule type="cellIs" dxfId="434" priority="18" operator="equal">
      <formula>1660</formula>
    </cfRule>
  </conditionalFormatting>
  <conditionalFormatting sqref="P4:P29">
    <cfRule type="cellIs" dxfId="433" priority="15" operator="equal">
      <formula>$P$4</formula>
    </cfRule>
    <cfRule type="cellIs" dxfId="432" priority="16" operator="equal">
      <formula>6640</formula>
    </cfRule>
  </conditionalFormatting>
  <conditionalFormatting sqref="AT6:AT28">
    <cfRule type="cellIs" dxfId="431" priority="14" operator="lessThan">
      <formula>0</formula>
    </cfRule>
  </conditionalFormatting>
  <conditionalFormatting sqref="AT7:AT18">
    <cfRule type="cellIs" dxfId="430" priority="11" operator="lessThan">
      <formula>0</formula>
    </cfRule>
    <cfRule type="cellIs" dxfId="429" priority="12" operator="lessThan">
      <formula>0</formula>
    </cfRule>
    <cfRule type="cellIs" dxfId="428" priority="13" operator="lessThan">
      <formula>0</formula>
    </cfRule>
  </conditionalFormatting>
  <conditionalFormatting sqref="L28:AA28 K4:K28">
    <cfRule type="cellIs" dxfId="427" priority="10" operator="equal">
      <formula>$K$4</formula>
    </cfRule>
  </conditionalFormatting>
  <conditionalFormatting sqref="D28:D29 D6:D22 D24:D26 D4:AB4">
    <cfRule type="cellIs" dxfId="426" priority="9" operator="equal">
      <formula>$D$4</formula>
    </cfRule>
  </conditionalFormatting>
  <conditionalFormatting sqref="S4:S29">
    <cfRule type="cellIs" dxfId="425" priority="8" operator="equal">
      <formula>$S$4</formula>
    </cfRule>
  </conditionalFormatting>
  <conditionalFormatting sqref="Z4:Z29">
    <cfRule type="cellIs" dxfId="424" priority="7" operator="equal">
      <formula>$Z$4</formula>
    </cfRule>
  </conditionalFormatting>
  <conditionalFormatting sqref="AA4:AA29">
    <cfRule type="cellIs" dxfId="423" priority="6" operator="equal">
      <formula>$AA$4</formula>
    </cfRule>
  </conditionalFormatting>
  <conditionalFormatting sqref="AB4:AB29">
    <cfRule type="cellIs" dxfId="422" priority="5" operator="equal">
      <formula>$AB$4</formula>
    </cfRule>
  </conditionalFormatting>
  <conditionalFormatting sqref="AT7:AT28">
    <cfRule type="cellIs" dxfId="421" priority="2" operator="lessThan">
      <formula>0</formula>
    </cfRule>
    <cfRule type="cellIs" dxfId="420" priority="3" operator="lessThan">
      <formula>0</formula>
    </cfRule>
    <cfRule type="cellIs" dxfId="419" priority="4" operator="lessThan">
      <formula>0</formula>
    </cfRule>
  </conditionalFormatting>
  <conditionalFormatting sqref="D5:AA5">
    <cfRule type="cellIs" dxfId="41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4" sqref="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87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'14'!D29</f>
        <v>426073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1550</v>
      </c>
      <c r="L4" s="167">
        <f>'14'!L29</f>
        <v>0</v>
      </c>
      <c r="M4" s="167">
        <f>'14'!M29</f>
        <v>5800</v>
      </c>
      <c r="N4" s="167">
        <f>'14'!N29</f>
        <v>0</v>
      </c>
      <c r="O4" s="167">
        <f>'14'!O29</f>
        <v>880</v>
      </c>
      <c r="P4" s="167">
        <f>'14'!P29</f>
        <v>7870</v>
      </c>
      <c r="Q4" s="167">
        <f>'14'!Q29</f>
        <v>0</v>
      </c>
      <c r="R4" s="167">
        <f>'14'!R29</f>
        <v>0</v>
      </c>
      <c r="S4" s="167">
        <f>'14'!S29</f>
        <v>1071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689</v>
      </c>
      <c r="AA4" s="167">
        <f>'14'!AA29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17" priority="26" stopIfTrue="1" operator="greaterThan">
      <formula>0</formula>
    </cfRule>
  </conditionalFormatting>
  <conditionalFormatting sqref="AQ31">
    <cfRule type="cellIs" dxfId="416" priority="24" operator="greaterThan">
      <formula>$AQ$7:$AQ$18&lt;100</formula>
    </cfRule>
    <cfRule type="cellIs" dxfId="415" priority="25" operator="greaterThan">
      <formula>100</formula>
    </cfRule>
  </conditionalFormatting>
  <conditionalFormatting sqref="D29:J29 Q29:AB29 Q28:AA28 K4:P29">
    <cfRule type="cellIs" dxfId="414" priority="23" operator="equal">
      <formula>212030016606640</formula>
    </cfRule>
  </conditionalFormatting>
  <conditionalFormatting sqref="D29:J29 L29:AB29 L28:AA28 K4:K29">
    <cfRule type="cellIs" dxfId="413" priority="21" operator="equal">
      <formula>$K$4</formula>
    </cfRule>
    <cfRule type="cellIs" dxfId="412" priority="22" operator="equal">
      <formula>2120</formula>
    </cfRule>
  </conditionalFormatting>
  <conditionalFormatting sqref="D29:L29 M4:N29">
    <cfRule type="cellIs" dxfId="411" priority="19" operator="equal">
      <formula>$M$4</formula>
    </cfRule>
    <cfRule type="cellIs" dxfId="410" priority="20" operator="equal">
      <formula>300</formula>
    </cfRule>
  </conditionalFormatting>
  <conditionalFormatting sqref="O4:O29">
    <cfRule type="cellIs" dxfId="409" priority="17" operator="equal">
      <formula>$O$4</formula>
    </cfRule>
    <cfRule type="cellIs" dxfId="408" priority="18" operator="equal">
      <formula>1660</formula>
    </cfRule>
  </conditionalFormatting>
  <conditionalFormatting sqref="P4:P29">
    <cfRule type="cellIs" dxfId="407" priority="15" operator="equal">
      <formula>$P$4</formula>
    </cfRule>
    <cfRule type="cellIs" dxfId="406" priority="16" operator="equal">
      <formula>6640</formula>
    </cfRule>
  </conditionalFormatting>
  <conditionalFormatting sqref="AT6:AT28">
    <cfRule type="cellIs" dxfId="405" priority="14" operator="lessThan">
      <formula>0</formula>
    </cfRule>
  </conditionalFormatting>
  <conditionalFormatting sqref="AT7:AT18">
    <cfRule type="cellIs" dxfId="404" priority="11" operator="lessThan">
      <formula>0</formula>
    </cfRule>
    <cfRule type="cellIs" dxfId="403" priority="12" operator="lessThan">
      <formula>0</formula>
    </cfRule>
    <cfRule type="cellIs" dxfId="402" priority="13" operator="lessThan">
      <formula>0</formula>
    </cfRule>
  </conditionalFormatting>
  <conditionalFormatting sqref="L28:AA28 K4:K28">
    <cfRule type="cellIs" dxfId="401" priority="10" operator="equal">
      <formula>$K$4</formula>
    </cfRule>
  </conditionalFormatting>
  <conditionalFormatting sqref="D28:D29 D6:D22 D24:D26 D4:AA4">
    <cfRule type="cellIs" dxfId="400" priority="9" operator="equal">
      <formula>$D$4</formula>
    </cfRule>
  </conditionalFormatting>
  <conditionalFormatting sqref="S4:S29">
    <cfRule type="cellIs" dxfId="399" priority="8" operator="equal">
      <formula>$S$4</formula>
    </cfRule>
  </conditionalFormatting>
  <conditionalFormatting sqref="Z4:Z29">
    <cfRule type="cellIs" dxfId="398" priority="7" operator="equal">
      <formula>$Z$4</formula>
    </cfRule>
  </conditionalFormatting>
  <conditionalFormatting sqref="AA4:AA29">
    <cfRule type="cellIs" dxfId="397" priority="6" operator="equal">
      <formula>$AA$4</formula>
    </cfRule>
  </conditionalFormatting>
  <conditionalFormatting sqref="AB4:AB29">
    <cfRule type="cellIs" dxfId="396" priority="5" operator="equal">
      <formula>$AB$4</formula>
    </cfRule>
  </conditionalFormatting>
  <conditionalFormatting sqref="AT7:AT2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D5:AA5">
    <cfRule type="cellIs" dxfId="3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88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'15'!D29</f>
        <v>426073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1550</v>
      </c>
      <c r="L4" s="167">
        <f>'15'!L29</f>
        <v>0</v>
      </c>
      <c r="M4" s="167">
        <f>'15'!M29</f>
        <v>5800</v>
      </c>
      <c r="N4" s="167">
        <f>'15'!N29</f>
        <v>0</v>
      </c>
      <c r="O4" s="167">
        <f>'15'!O29</f>
        <v>880</v>
      </c>
      <c r="P4" s="167">
        <f>'15'!P29</f>
        <v>7870</v>
      </c>
      <c r="Q4" s="167">
        <f>'15'!Q29</f>
        <v>0</v>
      </c>
      <c r="R4" s="167">
        <f>'15'!R29</f>
        <v>0</v>
      </c>
      <c r="S4" s="167">
        <f>'15'!S29</f>
        <v>1071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689</v>
      </c>
      <c r="AA4" s="167">
        <f>'15'!AA29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1" priority="26" stopIfTrue="1" operator="greaterThan">
      <formula>0</formula>
    </cfRule>
  </conditionalFormatting>
  <conditionalFormatting sqref="AQ31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D29:J29 Q29:AB29 Q28:AA28 K4:P29">
    <cfRule type="cellIs" dxfId="388" priority="23" operator="equal">
      <formula>212030016606640</formula>
    </cfRule>
  </conditionalFormatting>
  <conditionalFormatting sqref="D29:J29 L29:AB29 L28:AA28 K4:K29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D29:L29 M4:N29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29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29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8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L28:AA28 K4:K28">
    <cfRule type="cellIs" dxfId="375" priority="10" operator="equal">
      <formula>$K$4</formula>
    </cfRule>
  </conditionalFormatting>
  <conditionalFormatting sqref="D28:D29 D6:D22 D24:D26 D4:AA4">
    <cfRule type="cellIs" dxfId="374" priority="9" operator="equal">
      <formula>$D$4</formula>
    </cfRule>
  </conditionalFormatting>
  <conditionalFormatting sqref="S4:S29">
    <cfRule type="cellIs" dxfId="373" priority="8" operator="equal">
      <formula>$S$4</formula>
    </cfRule>
  </conditionalFormatting>
  <conditionalFormatting sqref="Z4:Z29">
    <cfRule type="cellIs" dxfId="372" priority="7" operator="equal">
      <formula>$Z$4</formula>
    </cfRule>
  </conditionalFormatting>
  <conditionalFormatting sqref="AA4:AA29">
    <cfRule type="cellIs" dxfId="371" priority="6" operator="equal">
      <formula>$AA$4</formula>
    </cfRule>
  </conditionalFormatting>
  <conditionalFormatting sqref="AB4:AB29">
    <cfRule type="cellIs" dxfId="370" priority="5" operator="equal">
      <formula>$AB$4</formula>
    </cfRule>
  </conditionalFormatting>
  <conditionalFormatting sqref="AT7:AT28">
    <cfRule type="cellIs" dxfId="369" priority="2" operator="lessThan">
      <formula>0</formula>
    </cfRule>
    <cfRule type="cellIs" dxfId="368" priority="3" operator="lessThan">
      <formula>0</formula>
    </cfRule>
    <cfRule type="cellIs" dxfId="367" priority="4" operator="lessThan">
      <formula>0</formula>
    </cfRule>
  </conditionalFormatting>
  <conditionalFormatting sqref="D5:AA5">
    <cfRule type="cellIs" dxfId="36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89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'16'!D29</f>
        <v>426073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1550</v>
      </c>
      <c r="L4" s="167">
        <f>'16'!L29</f>
        <v>0</v>
      </c>
      <c r="M4" s="167">
        <f>'16'!M29</f>
        <v>5800</v>
      </c>
      <c r="N4" s="167">
        <f>'16'!N29</f>
        <v>0</v>
      </c>
      <c r="O4" s="167">
        <f>'16'!O29</f>
        <v>880</v>
      </c>
      <c r="P4" s="167">
        <f>'16'!P29</f>
        <v>7870</v>
      </c>
      <c r="Q4" s="167">
        <f>'16'!Q29</f>
        <v>0</v>
      </c>
      <c r="R4" s="167">
        <f>'16'!R29</f>
        <v>0</v>
      </c>
      <c r="S4" s="167">
        <f>'16'!S29</f>
        <v>1071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689</v>
      </c>
      <c r="AA4" s="167">
        <f>'16'!AA29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65" priority="26" stopIfTrue="1" operator="greaterThan">
      <formula>0</formula>
    </cfRule>
  </conditionalFormatting>
  <conditionalFormatting sqref="AQ31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D29:J29 Q29:AB29 Q28:AA28 K4:P29">
    <cfRule type="cellIs" dxfId="362" priority="23" operator="equal">
      <formula>212030016606640</formula>
    </cfRule>
  </conditionalFormatting>
  <conditionalFormatting sqref="D29:J29 L29:AB29 L28:AA28 K4:K29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D29:L29 M4:N29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29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29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8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L28:AA28 K4:K28">
    <cfRule type="cellIs" dxfId="349" priority="10" operator="equal">
      <formula>$K$4</formula>
    </cfRule>
  </conditionalFormatting>
  <conditionalFormatting sqref="D28:D29 D6:D22 D24:D26 D4:AA4">
    <cfRule type="cellIs" dxfId="348" priority="9" operator="equal">
      <formula>$D$4</formula>
    </cfRule>
  </conditionalFormatting>
  <conditionalFormatting sqref="S4:S29">
    <cfRule type="cellIs" dxfId="347" priority="8" operator="equal">
      <formula>$S$4</formula>
    </cfRule>
  </conditionalFormatting>
  <conditionalFormatting sqref="Z4:Z29">
    <cfRule type="cellIs" dxfId="346" priority="7" operator="equal">
      <formula>$Z$4</formula>
    </cfRule>
  </conditionalFormatting>
  <conditionalFormatting sqref="AA4:AA29">
    <cfRule type="cellIs" dxfId="345" priority="6" operator="equal">
      <formula>$AA$4</formula>
    </cfRule>
  </conditionalFormatting>
  <conditionalFormatting sqref="AB4:AB29">
    <cfRule type="cellIs" dxfId="344" priority="5" operator="equal">
      <formula>$AB$4</formula>
    </cfRule>
  </conditionalFormatting>
  <conditionalFormatting sqref="AT7:AT28">
    <cfRule type="cellIs" dxfId="343" priority="2" operator="lessThan">
      <formula>0</formula>
    </cfRule>
    <cfRule type="cellIs" dxfId="342" priority="3" operator="lessThan">
      <formula>0</formula>
    </cfRule>
    <cfRule type="cellIs" dxfId="341" priority="4" operator="lessThan">
      <formula>0</formula>
    </cfRule>
  </conditionalFormatting>
  <conditionalFormatting sqref="D5:AA5">
    <cfRule type="cellIs" dxfId="34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90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'17'!D29</f>
        <v>426073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1550</v>
      </c>
      <c r="L4" s="167">
        <f>'17'!L29</f>
        <v>0</v>
      </c>
      <c r="M4" s="167">
        <f>'17'!M29</f>
        <v>5800</v>
      </c>
      <c r="N4" s="167">
        <f>'17'!N29</f>
        <v>0</v>
      </c>
      <c r="O4" s="167">
        <f>'17'!O29</f>
        <v>880</v>
      </c>
      <c r="P4" s="167">
        <f>'17'!P29</f>
        <v>7870</v>
      </c>
      <c r="Q4" s="167">
        <f>'17'!Q29</f>
        <v>0</v>
      </c>
      <c r="R4" s="167">
        <f>'17'!R29</f>
        <v>0</v>
      </c>
      <c r="S4" s="167">
        <f>'17'!S29</f>
        <v>1071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689</v>
      </c>
      <c r="AA4" s="167">
        <f>'17'!AA29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39" priority="26" stopIfTrue="1" operator="greaterThan">
      <formula>0</formula>
    </cfRule>
  </conditionalFormatting>
  <conditionalFormatting sqref="AQ31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D29:J29 Q29:AB29 Q28:AA28 K4:P29">
    <cfRule type="cellIs" dxfId="336" priority="23" operator="equal">
      <formula>212030016606640</formula>
    </cfRule>
  </conditionalFormatting>
  <conditionalFormatting sqref="D29:J29 L29:AB29 L28:AA28 K4:K29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D29:L29 M4:N29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29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29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8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L28:AA28 K4:K28">
    <cfRule type="cellIs" dxfId="323" priority="10" operator="equal">
      <formula>$K$4</formula>
    </cfRule>
  </conditionalFormatting>
  <conditionalFormatting sqref="D28:D29 D6:D22 D24:D26 D4:AA4">
    <cfRule type="cellIs" dxfId="322" priority="9" operator="equal">
      <formula>$D$4</formula>
    </cfRule>
  </conditionalFormatting>
  <conditionalFormatting sqref="S4:S29">
    <cfRule type="cellIs" dxfId="321" priority="8" operator="equal">
      <formula>$S$4</formula>
    </cfRule>
  </conditionalFormatting>
  <conditionalFormatting sqref="Z4:Z29">
    <cfRule type="cellIs" dxfId="320" priority="7" operator="equal">
      <formula>$Z$4</formula>
    </cfRule>
  </conditionalFormatting>
  <conditionalFormatting sqref="AA4:AA29">
    <cfRule type="cellIs" dxfId="319" priority="6" operator="equal">
      <formula>$AA$4</formula>
    </cfRule>
  </conditionalFormatting>
  <conditionalFormatting sqref="AB4:AB29">
    <cfRule type="cellIs" dxfId="318" priority="5" operator="equal">
      <formula>$AB$4</formula>
    </cfRule>
  </conditionalFormatting>
  <conditionalFormatting sqref="AT7:AT28">
    <cfRule type="cellIs" dxfId="317" priority="2" operator="lessThan">
      <formula>0</formula>
    </cfRule>
    <cfRule type="cellIs" dxfId="316" priority="3" operator="lessThan">
      <formula>0</formula>
    </cfRule>
    <cfRule type="cellIs" dxfId="315" priority="4" operator="lessThan">
      <formula>0</formula>
    </cfRule>
  </conditionalFormatting>
  <conditionalFormatting sqref="D5:AA5">
    <cfRule type="cellIs" dxfId="31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91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'18'!D29</f>
        <v>426073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1550</v>
      </c>
      <c r="L4" s="167">
        <f>'18'!L29</f>
        <v>0</v>
      </c>
      <c r="M4" s="167">
        <f>'18'!M29</f>
        <v>5800</v>
      </c>
      <c r="N4" s="167">
        <f>'18'!N29</f>
        <v>0</v>
      </c>
      <c r="O4" s="167">
        <f>'18'!O29</f>
        <v>880</v>
      </c>
      <c r="P4" s="167">
        <f>'18'!P29</f>
        <v>7870</v>
      </c>
      <c r="Q4" s="167">
        <f>'18'!Q29</f>
        <v>0</v>
      </c>
      <c r="R4" s="167">
        <f>'18'!R29</f>
        <v>0</v>
      </c>
      <c r="S4" s="167">
        <f>'18'!S29</f>
        <v>1071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689</v>
      </c>
      <c r="AA4" s="167">
        <f>'18'!AA29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3" priority="26" stopIfTrue="1" operator="greaterThan">
      <formula>0</formula>
    </cfRule>
  </conditionalFormatting>
  <conditionalFormatting sqref="AQ31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D29:J29 Q29:AB29 Q28:AA28 K4:P29">
    <cfRule type="cellIs" dxfId="310" priority="23" operator="equal">
      <formula>212030016606640</formula>
    </cfRule>
  </conditionalFormatting>
  <conditionalFormatting sqref="D29:J29 L29:AB29 L28:AA28 K4:K29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D29:L29 M4:N29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29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29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8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L28:AA28 K4:K28">
    <cfRule type="cellIs" dxfId="297" priority="10" operator="equal">
      <formula>$K$4</formula>
    </cfRule>
  </conditionalFormatting>
  <conditionalFormatting sqref="D28:D29 D6:D22 D24:D26 D4:AA4">
    <cfRule type="cellIs" dxfId="296" priority="9" operator="equal">
      <formula>$D$4</formula>
    </cfRule>
  </conditionalFormatting>
  <conditionalFormatting sqref="S4:S29">
    <cfRule type="cellIs" dxfId="295" priority="8" operator="equal">
      <formula>$S$4</formula>
    </cfRule>
  </conditionalFormatting>
  <conditionalFormatting sqref="Z4:Z29">
    <cfRule type="cellIs" dxfId="294" priority="7" operator="equal">
      <formula>$Z$4</formula>
    </cfRule>
  </conditionalFormatting>
  <conditionalFormatting sqref="AA4:AA29">
    <cfRule type="cellIs" dxfId="293" priority="6" operator="equal">
      <formula>$AA$4</formula>
    </cfRule>
  </conditionalFormatting>
  <conditionalFormatting sqref="AB4:AB29">
    <cfRule type="cellIs" dxfId="292" priority="5" operator="equal">
      <formula>$AB$4</formula>
    </cfRule>
  </conditionalFormatting>
  <conditionalFormatting sqref="AT7:AT28">
    <cfRule type="cellIs" dxfId="291" priority="2" operator="lessThan">
      <formula>0</formula>
    </cfRule>
    <cfRule type="cellIs" dxfId="290" priority="3" operator="lessThan">
      <formula>0</formula>
    </cfRule>
    <cfRule type="cellIs" dxfId="289" priority="4" operator="lessThan">
      <formula>0</formula>
    </cfRule>
  </conditionalFormatting>
  <conditionalFormatting sqref="D5:AA5">
    <cfRule type="cellIs" dxfId="2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5" activePane="bottomRight" state="frozen"/>
      <selection pane="topRight" activeCell="Z1" sqref="Z1"/>
      <selection pane="bottomLeft" activeCell="A9" sqref="A9"/>
      <selection pane="bottomRight" activeCell="A18" sqref="A18:XFD1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21" customHeight="1" thickBo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74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7" priority="26" stopIfTrue="1" operator="greaterThan">
      <formula>0</formula>
    </cfRule>
  </conditionalFormatting>
  <conditionalFormatting sqref="AQ31">
    <cfRule type="cellIs" dxfId="756" priority="24" operator="greaterThan">
      <formula>$AQ$7:$AQ$18&lt;100</formula>
    </cfRule>
    <cfRule type="cellIs" dxfId="755" priority="25" operator="greaterThan">
      <formula>100</formula>
    </cfRule>
  </conditionalFormatting>
  <conditionalFormatting sqref="D29:J29 Q29:AB29 Q28:AA28 K4:P29">
    <cfRule type="cellIs" dxfId="754" priority="23" operator="equal">
      <formula>212030016606640</formula>
    </cfRule>
  </conditionalFormatting>
  <conditionalFormatting sqref="D29:J29 L29:AB29 L28:AA28 K4:K29">
    <cfRule type="cellIs" dxfId="753" priority="21" operator="equal">
      <formula>$K$4</formula>
    </cfRule>
    <cfRule type="cellIs" dxfId="752" priority="22" operator="equal">
      <formula>2120</formula>
    </cfRule>
  </conditionalFormatting>
  <conditionalFormatting sqref="D29:L29 M4:N29">
    <cfRule type="cellIs" dxfId="751" priority="19" operator="equal">
      <formula>$M$4</formula>
    </cfRule>
    <cfRule type="cellIs" dxfId="750" priority="20" operator="equal">
      <formula>300</formula>
    </cfRule>
  </conditionalFormatting>
  <conditionalFormatting sqref="O4:O29">
    <cfRule type="cellIs" dxfId="749" priority="17" operator="equal">
      <formula>$O$4</formula>
    </cfRule>
    <cfRule type="cellIs" dxfId="748" priority="18" operator="equal">
      <formula>1660</formula>
    </cfRule>
  </conditionalFormatting>
  <conditionalFormatting sqref="P4:P29">
    <cfRule type="cellIs" dxfId="747" priority="15" operator="equal">
      <formula>$P$4</formula>
    </cfRule>
    <cfRule type="cellIs" dxfId="746" priority="16" operator="equal">
      <formula>6640</formula>
    </cfRule>
  </conditionalFormatting>
  <conditionalFormatting sqref="AT6:AT28">
    <cfRule type="cellIs" dxfId="745" priority="14" operator="lessThan">
      <formula>0</formula>
    </cfRule>
  </conditionalFormatting>
  <conditionalFormatting sqref="AT7:AT18">
    <cfRule type="cellIs" dxfId="744" priority="11" operator="lessThan">
      <formula>0</formula>
    </cfRule>
    <cfRule type="cellIs" dxfId="743" priority="12" operator="lessThan">
      <formula>0</formula>
    </cfRule>
    <cfRule type="cellIs" dxfId="742" priority="13" operator="lessThan">
      <formula>0</formula>
    </cfRule>
  </conditionalFormatting>
  <conditionalFormatting sqref="L28:AA28 K4:K28">
    <cfRule type="cellIs" dxfId="741" priority="10" operator="equal">
      <formula>$K$4</formula>
    </cfRule>
  </conditionalFormatting>
  <conditionalFormatting sqref="D6:D29 D4:AA4">
    <cfRule type="cellIs" dxfId="740" priority="9" operator="equal">
      <formula>$D$4</formula>
    </cfRule>
  </conditionalFormatting>
  <conditionalFormatting sqref="S4:S29">
    <cfRule type="cellIs" dxfId="739" priority="8" operator="equal">
      <formula>$S$4</formula>
    </cfRule>
  </conditionalFormatting>
  <conditionalFormatting sqref="Z4:Z29">
    <cfRule type="cellIs" dxfId="738" priority="7" operator="equal">
      <formula>$Z$4</formula>
    </cfRule>
  </conditionalFormatting>
  <conditionalFormatting sqref="AA4:AA29">
    <cfRule type="cellIs" dxfId="737" priority="6" operator="equal">
      <formula>$AA$4</formula>
    </cfRule>
  </conditionalFormatting>
  <conditionalFormatting sqref="AB4:AB29">
    <cfRule type="cellIs" dxfId="736" priority="5" operator="equal">
      <formula>$AB$4</formula>
    </cfRule>
  </conditionalFormatting>
  <conditionalFormatting sqref="AT7:AT28">
    <cfRule type="cellIs" dxfId="735" priority="2" operator="lessThan">
      <formula>0</formula>
    </cfRule>
    <cfRule type="cellIs" dxfId="734" priority="3" operator="lessThan">
      <formula>0</formula>
    </cfRule>
    <cfRule type="cellIs" dxfId="733" priority="4" operator="lessThan">
      <formula>0</formula>
    </cfRule>
  </conditionalFormatting>
  <conditionalFormatting sqref="D5:AA5">
    <cfRule type="cellIs" dxfId="732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92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'19'!D29</f>
        <v>426073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1550</v>
      </c>
      <c r="L4" s="167">
        <f>'19'!L29</f>
        <v>0</v>
      </c>
      <c r="M4" s="167">
        <f>'19'!M29</f>
        <v>5800</v>
      </c>
      <c r="N4" s="167">
        <f>'19'!N29</f>
        <v>0</v>
      </c>
      <c r="O4" s="167">
        <f>'19'!O29</f>
        <v>880</v>
      </c>
      <c r="P4" s="167">
        <f>'19'!P29</f>
        <v>7870</v>
      </c>
      <c r="Q4" s="167">
        <f>'19'!Q29</f>
        <v>0</v>
      </c>
      <c r="R4" s="167">
        <f>'19'!R29</f>
        <v>0</v>
      </c>
      <c r="S4" s="167">
        <f>'19'!S29</f>
        <v>1071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689</v>
      </c>
      <c r="AA4" s="167">
        <f>'19'!AA29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87" priority="26" stopIfTrue="1" operator="greaterThan">
      <formula>0</formula>
    </cfRule>
  </conditionalFormatting>
  <conditionalFormatting sqref="AQ31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D29:J29 Q29:AB29 Q28:AA28 K4:P29">
    <cfRule type="cellIs" dxfId="284" priority="23" operator="equal">
      <formula>212030016606640</formula>
    </cfRule>
  </conditionalFormatting>
  <conditionalFormatting sqref="D29:J29 L29:AB29 L28:AA28 K4:K29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D29:L29 M4:N29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29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29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8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L28:AA28 K4:K28">
    <cfRule type="cellIs" dxfId="271" priority="10" operator="equal">
      <formula>$K$4</formula>
    </cfRule>
  </conditionalFormatting>
  <conditionalFormatting sqref="D28:D29 D6:D22 D24:D26 D4:AA4">
    <cfRule type="cellIs" dxfId="270" priority="9" operator="equal">
      <formula>$D$4</formula>
    </cfRule>
  </conditionalFormatting>
  <conditionalFormatting sqref="S4:S29">
    <cfRule type="cellIs" dxfId="269" priority="8" operator="equal">
      <formula>$S$4</formula>
    </cfRule>
  </conditionalFormatting>
  <conditionalFormatting sqref="Z4:Z29">
    <cfRule type="cellIs" dxfId="268" priority="7" operator="equal">
      <formula>$Z$4</formula>
    </cfRule>
  </conditionalFormatting>
  <conditionalFormatting sqref="AA4:AA29">
    <cfRule type="cellIs" dxfId="267" priority="6" operator="equal">
      <formula>$AA$4</formula>
    </cfRule>
  </conditionalFormatting>
  <conditionalFormatting sqref="AB4:AB29">
    <cfRule type="cellIs" dxfId="266" priority="5" operator="equal">
      <formula>$AB$4</formula>
    </cfRule>
  </conditionalFormatting>
  <conditionalFormatting sqref="AT7:AT28">
    <cfRule type="cellIs" dxfId="265" priority="2" operator="lessThan">
      <formula>0</formula>
    </cfRule>
    <cfRule type="cellIs" dxfId="264" priority="3" operator="lessThan">
      <formula>0</formula>
    </cfRule>
    <cfRule type="cellIs" dxfId="263" priority="4" operator="lessThan">
      <formula>0</formula>
    </cfRule>
  </conditionalFormatting>
  <conditionalFormatting sqref="D5:AA5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93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'20'!D29</f>
        <v>426073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1550</v>
      </c>
      <c r="L4" s="167">
        <f>'20'!L29</f>
        <v>0</v>
      </c>
      <c r="M4" s="167">
        <f>'20'!M29</f>
        <v>5800</v>
      </c>
      <c r="N4" s="167">
        <f>'20'!N29</f>
        <v>0</v>
      </c>
      <c r="O4" s="167">
        <f>'20'!O29</f>
        <v>880</v>
      </c>
      <c r="P4" s="167">
        <f>'20'!P29</f>
        <v>7870</v>
      </c>
      <c r="Q4" s="167">
        <f>'20'!Q29</f>
        <v>0</v>
      </c>
      <c r="R4" s="167">
        <f>'20'!R29</f>
        <v>0</v>
      </c>
      <c r="S4" s="167">
        <f>'20'!S29</f>
        <v>1071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689</v>
      </c>
      <c r="AA4" s="167">
        <f>'20'!AA29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61" priority="26" stopIfTrue="1" operator="greaterThan">
      <formula>0</formula>
    </cfRule>
  </conditionalFormatting>
  <conditionalFormatting sqref="AQ31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D29:J29 Q29:AB29 Q28:AA28 K4:P29">
    <cfRule type="cellIs" dxfId="258" priority="23" operator="equal">
      <formula>212030016606640</formula>
    </cfRule>
  </conditionalFormatting>
  <conditionalFormatting sqref="D29:J29 L29:AB29 L28:AA28 K4:K29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D29:L29 M4:N29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29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29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8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L28:AA28 K4:K28">
    <cfRule type="cellIs" dxfId="245" priority="10" operator="equal">
      <formula>$K$4</formula>
    </cfRule>
  </conditionalFormatting>
  <conditionalFormatting sqref="D28:D29 D6:D22 D24:D26 D4:AA4">
    <cfRule type="cellIs" dxfId="244" priority="9" operator="equal">
      <formula>$D$4</formula>
    </cfRule>
  </conditionalFormatting>
  <conditionalFormatting sqref="S4:S29">
    <cfRule type="cellIs" dxfId="243" priority="8" operator="equal">
      <formula>$S$4</formula>
    </cfRule>
  </conditionalFormatting>
  <conditionalFormatting sqref="Z4:Z29">
    <cfRule type="cellIs" dxfId="242" priority="7" operator="equal">
      <formula>$Z$4</formula>
    </cfRule>
  </conditionalFormatting>
  <conditionalFormatting sqref="AA4:AA29">
    <cfRule type="cellIs" dxfId="241" priority="6" operator="equal">
      <formula>$AA$4</formula>
    </cfRule>
  </conditionalFormatting>
  <conditionalFormatting sqref="AB4:AB29">
    <cfRule type="cellIs" dxfId="240" priority="5" operator="equal">
      <formula>$AB$4</formula>
    </cfRule>
  </conditionalFormatting>
  <conditionalFormatting sqref="AT7:AT28">
    <cfRule type="cellIs" dxfId="239" priority="2" operator="lessThan">
      <formula>0</formula>
    </cfRule>
    <cfRule type="cellIs" dxfId="238" priority="3" operator="lessThan">
      <formula>0</formula>
    </cfRule>
    <cfRule type="cellIs" dxfId="237" priority="4" operator="lessThan">
      <formula>0</formula>
    </cfRule>
  </conditionalFormatting>
  <conditionalFormatting sqref="D5:AA5">
    <cfRule type="cellIs" dxfId="23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94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'21'!D29</f>
        <v>426073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1550</v>
      </c>
      <c r="L4" s="167">
        <f>'21'!L29</f>
        <v>0</v>
      </c>
      <c r="M4" s="167">
        <f>'21'!M29</f>
        <v>5800</v>
      </c>
      <c r="N4" s="167">
        <f>'21'!N29</f>
        <v>0</v>
      </c>
      <c r="O4" s="167">
        <f>'21'!O29</f>
        <v>880</v>
      </c>
      <c r="P4" s="167">
        <f>'21'!P29</f>
        <v>7870</v>
      </c>
      <c r="Q4" s="167">
        <f>'21'!Q29</f>
        <v>0</v>
      </c>
      <c r="R4" s="167">
        <f>'21'!R29</f>
        <v>0</v>
      </c>
      <c r="S4" s="167">
        <f>'21'!S29</f>
        <v>1071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689</v>
      </c>
      <c r="AA4" s="167">
        <f>'21'!AA29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95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'22'!D29</f>
        <v>426073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1550</v>
      </c>
      <c r="L4" s="167">
        <f>'22'!L29</f>
        <v>0</v>
      </c>
      <c r="M4" s="167">
        <f>'22'!M29</f>
        <v>5800</v>
      </c>
      <c r="N4" s="167">
        <f>'22'!N29</f>
        <v>0</v>
      </c>
      <c r="O4" s="167">
        <f>'22'!O29</f>
        <v>880</v>
      </c>
      <c r="P4" s="167">
        <f>'22'!P29</f>
        <v>7870</v>
      </c>
      <c r="Q4" s="167">
        <f>'22'!Q29</f>
        <v>0</v>
      </c>
      <c r="R4" s="167">
        <f>'22'!R29</f>
        <v>0</v>
      </c>
      <c r="S4" s="167">
        <f>'22'!S29</f>
        <v>1071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689</v>
      </c>
      <c r="AA4" s="167">
        <f>'22'!AA29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96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'23'!D29</f>
        <v>426073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1550</v>
      </c>
      <c r="L4" s="167">
        <f>'23'!L29</f>
        <v>0</v>
      </c>
      <c r="M4" s="167">
        <f>'23'!M29</f>
        <v>5800</v>
      </c>
      <c r="N4" s="167">
        <f>'23'!N29</f>
        <v>0</v>
      </c>
      <c r="O4" s="167">
        <f>'23'!O29</f>
        <v>880</v>
      </c>
      <c r="P4" s="167">
        <f>'23'!P29</f>
        <v>7870</v>
      </c>
      <c r="Q4" s="167">
        <f>'23'!Q29</f>
        <v>0</v>
      </c>
      <c r="R4" s="167">
        <f>'23'!R29</f>
        <v>0</v>
      </c>
      <c r="S4" s="167">
        <f>'23'!S29</f>
        <v>1071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689</v>
      </c>
      <c r="AA4" s="167">
        <f>'23'!AA29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97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'24'!D29</f>
        <v>426073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1550</v>
      </c>
      <c r="L4" s="167">
        <f>'24'!L29</f>
        <v>0</v>
      </c>
      <c r="M4" s="167">
        <f>'24'!M29</f>
        <v>5800</v>
      </c>
      <c r="N4" s="167">
        <f>'24'!N29</f>
        <v>0</v>
      </c>
      <c r="O4" s="167">
        <f>'24'!O29</f>
        <v>880</v>
      </c>
      <c r="P4" s="167">
        <f>'24'!P29</f>
        <v>7870</v>
      </c>
      <c r="Q4" s="167">
        <f>'24'!Q29</f>
        <v>0</v>
      </c>
      <c r="R4" s="167">
        <f>'24'!R29</f>
        <v>0</v>
      </c>
      <c r="S4" s="167">
        <f>'24'!S29</f>
        <v>1071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689</v>
      </c>
      <c r="AA4" s="167">
        <f>'24'!AA29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98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'25'!D29</f>
        <v>426073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1550</v>
      </c>
      <c r="L4" s="167">
        <f>'25'!L29</f>
        <v>0</v>
      </c>
      <c r="M4" s="167">
        <f>'25'!M29</f>
        <v>5800</v>
      </c>
      <c r="N4" s="167">
        <f>'25'!N29</f>
        <v>0</v>
      </c>
      <c r="O4" s="167">
        <f>'25'!O29</f>
        <v>880</v>
      </c>
      <c r="P4" s="167">
        <f>'25'!P29</f>
        <v>7870</v>
      </c>
      <c r="Q4" s="167">
        <f>'25'!Q29</f>
        <v>0</v>
      </c>
      <c r="R4" s="167">
        <f>'25'!R29</f>
        <v>0</v>
      </c>
      <c r="S4" s="167">
        <f>'25'!S29</f>
        <v>1071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689</v>
      </c>
      <c r="AA4" s="167">
        <f>'25'!AA29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99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'26'!D29</f>
        <v>426073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1550</v>
      </c>
      <c r="L4" s="167">
        <f>'26'!L29</f>
        <v>0</v>
      </c>
      <c r="M4" s="167">
        <f>'26'!M29</f>
        <v>5800</v>
      </c>
      <c r="N4" s="167">
        <f>'26'!N29</f>
        <v>0</v>
      </c>
      <c r="O4" s="167">
        <f>'26'!O29</f>
        <v>880</v>
      </c>
      <c r="P4" s="167">
        <f>'26'!P29</f>
        <v>7870</v>
      </c>
      <c r="Q4" s="167">
        <f>'26'!Q29</f>
        <v>0</v>
      </c>
      <c r="R4" s="167">
        <f>'26'!R29</f>
        <v>0</v>
      </c>
      <c r="S4" s="167">
        <f>'26'!S29</f>
        <v>1071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689</v>
      </c>
      <c r="AA4" s="167">
        <f>'26'!AA29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100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'27'!D29</f>
        <v>426073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1550</v>
      </c>
      <c r="L4" s="167">
        <f>'27'!L29</f>
        <v>0</v>
      </c>
      <c r="M4" s="167">
        <f>'27'!M29</f>
        <v>5800</v>
      </c>
      <c r="N4" s="167">
        <f>'27'!N29</f>
        <v>0</v>
      </c>
      <c r="O4" s="167">
        <f>'27'!O29</f>
        <v>880</v>
      </c>
      <c r="P4" s="167">
        <f>'27'!P29</f>
        <v>7870</v>
      </c>
      <c r="Q4" s="167">
        <f>'27'!Q29</f>
        <v>0</v>
      </c>
      <c r="R4" s="167">
        <f>'27'!R29</f>
        <v>0</v>
      </c>
      <c r="S4" s="167">
        <f>'27'!S29</f>
        <v>1071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689</v>
      </c>
      <c r="AA4" s="167">
        <f>'27'!AA29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AA35" sqref="AA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101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'28'!D29</f>
        <v>426073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1550</v>
      </c>
      <c r="L4" s="167">
        <f>'28'!L29</f>
        <v>0</v>
      </c>
      <c r="M4" s="167">
        <f>'28'!M29</f>
        <v>5800</v>
      </c>
      <c r="N4" s="167">
        <f>'28'!N29</f>
        <v>0</v>
      </c>
      <c r="O4" s="167">
        <f>'28'!O29</f>
        <v>880</v>
      </c>
      <c r="P4" s="167">
        <f>'28'!P29</f>
        <v>7870</v>
      </c>
      <c r="Q4" s="167">
        <f>'28'!Q29</f>
        <v>0</v>
      </c>
      <c r="R4" s="167">
        <f>'28'!R29</f>
        <v>0</v>
      </c>
      <c r="S4" s="167">
        <f>'28'!S29</f>
        <v>1071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689</v>
      </c>
      <c r="AA4" s="167">
        <f>'28'!AA29</f>
        <v>634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13" activePane="bottomRight" state="frozen"/>
      <selection pane="topRight" activeCell="Z1" sqref="Z1"/>
      <selection pane="bottomLeft" activeCell="A7" sqref="A7"/>
      <selection pane="bottomRight" activeCell="AT16" sqref="AT16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27.75" customHeight="1" thickBo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75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31" priority="26" stopIfTrue="1" operator="greaterThan">
      <formula>0</formula>
    </cfRule>
  </conditionalFormatting>
  <conditionalFormatting sqref="AQ31">
    <cfRule type="cellIs" dxfId="730" priority="24" operator="greaterThan">
      <formula>$AQ$7:$AQ$18&lt;100</formula>
    </cfRule>
    <cfRule type="cellIs" dxfId="729" priority="25" operator="greaterThan">
      <formula>100</formula>
    </cfRule>
  </conditionalFormatting>
  <conditionalFormatting sqref="D29:J29 Q29:AB29 Q28:AA28 K4:P29">
    <cfRule type="cellIs" dxfId="728" priority="23" operator="equal">
      <formula>212030016606640</formula>
    </cfRule>
  </conditionalFormatting>
  <conditionalFormatting sqref="D29:J29 L29:AB29 L28:AA28 K4:K29">
    <cfRule type="cellIs" dxfId="727" priority="21" operator="equal">
      <formula>$K$4</formula>
    </cfRule>
    <cfRule type="cellIs" dxfId="726" priority="22" operator="equal">
      <formula>2120</formula>
    </cfRule>
  </conditionalFormatting>
  <conditionalFormatting sqref="D29:L29 M4:N29">
    <cfRule type="cellIs" dxfId="725" priority="19" operator="equal">
      <formula>$M$4</formula>
    </cfRule>
    <cfRule type="cellIs" dxfId="724" priority="20" operator="equal">
      <formula>300</formula>
    </cfRule>
  </conditionalFormatting>
  <conditionalFormatting sqref="O4:O29">
    <cfRule type="cellIs" dxfId="723" priority="17" operator="equal">
      <formula>$O$4</formula>
    </cfRule>
    <cfRule type="cellIs" dxfId="722" priority="18" operator="equal">
      <formula>1660</formula>
    </cfRule>
  </conditionalFormatting>
  <conditionalFormatting sqref="P4:P29">
    <cfRule type="cellIs" dxfId="721" priority="15" operator="equal">
      <formula>$P$4</formula>
    </cfRule>
    <cfRule type="cellIs" dxfId="720" priority="16" operator="equal">
      <formula>6640</formula>
    </cfRule>
  </conditionalFormatting>
  <conditionalFormatting sqref="AT6:AT28">
    <cfRule type="cellIs" dxfId="719" priority="14" operator="lessThan">
      <formula>0</formula>
    </cfRule>
  </conditionalFormatting>
  <conditionalFormatting sqref="AT7:AT18">
    <cfRule type="cellIs" dxfId="718" priority="11" operator="lessThan">
      <formula>0</formula>
    </cfRule>
    <cfRule type="cellIs" dxfId="717" priority="12" operator="lessThan">
      <formula>0</formula>
    </cfRule>
    <cfRule type="cellIs" dxfId="716" priority="13" operator="lessThan">
      <formula>0</formula>
    </cfRule>
  </conditionalFormatting>
  <conditionalFormatting sqref="L28:AA28 K4:K28">
    <cfRule type="cellIs" dxfId="715" priority="10" operator="equal">
      <formula>$K$4</formula>
    </cfRule>
  </conditionalFormatting>
  <conditionalFormatting sqref="D6:D26 D28:D29 D4:AA4">
    <cfRule type="cellIs" dxfId="714" priority="9" operator="equal">
      <formula>$D$4</formula>
    </cfRule>
  </conditionalFormatting>
  <conditionalFormatting sqref="S4:S29">
    <cfRule type="cellIs" dxfId="713" priority="8" operator="equal">
      <formula>$S$4</formula>
    </cfRule>
  </conditionalFormatting>
  <conditionalFormatting sqref="Z4:Z29">
    <cfRule type="cellIs" dxfId="712" priority="7" operator="equal">
      <formula>$Z$4</formula>
    </cfRule>
  </conditionalFormatting>
  <conditionalFormatting sqref="AA4:AA29">
    <cfRule type="cellIs" dxfId="711" priority="6" operator="equal">
      <formula>$AA$4</formula>
    </cfRule>
  </conditionalFormatting>
  <conditionalFormatting sqref="AB4:AB29">
    <cfRule type="cellIs" dxfId="710" priority="5" operator="equal">
      <formula>$AB$4</formula>
    </cfRule>
  </conditionalFormatting>
  <conditionalFormatting sqref="AT7:AT28">
    <cfRule type="cellIs" dxfId="709" priority="2" operator="lessThan">
      <formula>0</formula>
    </cfRule>
    <cfRule type="cellIs" dxfId="708" priority="3" operator="lessThan">
      <formula>0</formula>
    </cfRule>
    <cfRule type="cellIs" dxfId="707" priority="4" operator="lessThan">
      <formula>0</formula>
    </cfRule>
  </conditionalFormatting>
  <conditionalFormatting sqref="D5:AA5">
    <cfRule type="cellIs" dxfId="70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2" sqref="AO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/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03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1545157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2000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03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86179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107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134109</v>
      </c>
      <c r="AD7" s="38">
        <f t="shared" ref="AD7:AD27" si="0">D7*1</f>
        <v>86179</v>
      </c>
      <c r="AE7" s="40">
        <f t="shared" ref="AE7:AE27" si="1">D7*2.75%</f>
        <v>2369.9225000000001</v>
      </c>
      <c r="AF7" s="40">
        <f t="shared" ref="AF7:AF27" si="2">AD7*0.95%</f>
        <v>818.70050000000003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2415.0225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694</v>
      </c>
      <c r="AR7" s="45">
        <f>AC7-AE7-AG7-AJ7-AK7-AL7-AM7-AN7-AP7-AQ7</f>
        <v>130336.67750000002</v>
      </c>
      <c r="AS7" s="46">
        <f t="shared" ref="AS7:AS19" si="4">AF7+AH7+AI7</f>
        <v>1059.0505000000001</v>
      </c>
      <c r="AT7" s="47">
        <f t="shared" ref="AT7:AT19" si="5">AS7-AQ7-AN7</f>
        <v>365.05050000000006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40270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280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260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46702</v>
      </c>
      <c r="AD8" s="35">
        <f t="shared" si="0"/>
        <v>40270</v>
      </c>
      <c r="AE8" s="52">
        <f t="shared" si="1"/>
        <v>1107.425</v>
      </c>
      <c r="AF8" s="52">
        <f t="shared" si="2"/>
        <v>382.565</v>
      </c>
      <c r="AG8" s="40">
        <f t="shared" ref="AG8:AG27" si="7">SUM(E8*999+F8*499+G8*75+H8*50+I8*30+K8*20+L8*19+M8*10+P8*9+N8*10+J8*29+R8*4+Q8*5+O8*9)*2.75%</f>
        <v>141.35</v>
      </c>
      <c r="AH8" s="52">
        <f t="shared" si="3"/>
        <v>48.83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1122.2750000000001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505</v>
      </c>
      <c r="AR8" s="45">
        <f>AC8-AE8-AG8-AJ8-AK8-AL8-AM8-AN8-AP8-AQ8</f>
        <v>44948.224999999999</v>
      </c>
      <c r="AS8" s="54">
        <f t="shared" si="4"/>
        <v>431.39499999999998</v>
      </c>
      <c r="AT8" s="55">
        <f t="shared" si="5"/>
        <v>-73.605000000000018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117399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160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470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1450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26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144953</v>
      </c>
      <c r="AD9" s="35">
        <f t="shared" si="0"/>
        <v>117399</v>
      </c>
      <c r="AE9" s="52">
        <f t="shared" si="1"/>
        <v>3228.4724999999999</v>
      </c>
      <c r="AF9" s="52">
        <f t="shared" si="2"/>
        <v>1115.2905000000001</v>
      </c>
      <c r="AG9" s="40">
        <f t="shared" si="7"/>
        <v>576.125</v>
      </c>
      <c r="AH9" s="52">
        <f t="shared" si="3"/>
        <v>199.02500000000001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3285.6725000000001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1077</v>
      </c>
      <c r="AR9" s="45">
        <f t="shared" ref="AR9:AR27" si="10">AC9-AE9-AG9-AJ9-AK9-AL9-AM9-AN9-AP9-AQ9</f>
        <v>140071.4025</v>
      </c>
      <c r="AS9" s="54">
        <f t="shared" si="4"/>
        <v>1314.3155000000002</v>
      </c>
      <c r="AT9" s="55">
        <f t="shared" si="5"/>
        <v>237.31550000000016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35228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50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49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4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46765</v>
      </c>
      <c r="AD10" s="35">
        <f>D10*1</f>
        <v>35228</v>
      </c>
      <c r="AE10" s="52">
        <f>D10*2.75%</f>
        <v>968.77</v>
      </c>
      <c r="AF10" s="52">
        <f>AD10*0.95%</f>
        <v>334.666</v>
      </c>
      <c r="AG10" s="40">
        <f t="shared" si="7"/>
        <v>28.875</v>
      </c>
      <c r="AH10" s="52">
        <f t="shared" si="3"/>
        <v>9.9749999999999996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971.245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260</v>
      </c>
      <c r="AR10" s="45">
        <f t="shared" si="10"/>
        <v>45507.355000000003</v>
      </c>
      <c r="AS10" s="54">
        <f>AF10+AH10+AI10</f>
        <v>344.64100000000002</v>
      </c>
      <c r="AT10" s="55">
        <f>AS10-AQ10-AN10</f>
        <v>84.64100000000002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40418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100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300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46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52904</v>
      </c>
      <c r="AD11" s="35">
        <f t="shared" si="0"/>
        <v>40418</v>
      </c>
      <c r="AE11" s="52">
        <f t="shared" si="1"/>
        <v>1111.4950000000001</v>
      </c>
      <c r="AF11" s="52">
        <f t="shared" si="2"/>
        <v>383.971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1122.4950000000001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328</v>
      </c>
      <c r="AR11" s="45">
        <f t="shared" si="10"/>
        <v>51362.754999999997</v>
      </c>
      <c r="AS11" s="54">
        <f t="shared" si="4"/>
        <v>419.12099999999998</v>
      </c>
      <c r="AT11" s="55">
        <f t="shared" si="5"/>
        <v>91.120999999999981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55713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102494</v>
      </c>
      <c r="AD12" s="35">
        <f>D12*1</f>
        <v>55713</v>
      </c>
      <c r="AE12" s="52">
        <f>D12*2.75%</f>
        <v>1532.1075000000001</v>
      </c>
      <c r="AF12" s="52">
        <f>AD12*0.95%</f>
        <v>529.27350000000001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1539.2574999999999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367</v>
      </c>
      <c r="AR12" s="45">
        <f t="shared" si="10"/>
        <v>100519.2675</v>
      </c>
      <c r="AS12" s="54">
        <f>AF12+AH12+AI12</f>
        <v>555.39850000000001</v>
      </c>
      <c r="AT12" s="55">
        <f>AS12-AQ12-AN12</f>
        <v>188.39850000000001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40063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110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43343</v>
      </c>
      <c r="AD13" s="35">
        <f t="shared" si="0"/>
        <v>40063</v>
      </c>
      <c r="AE13" s="52">
        <f t="shared" si="1"/>
        <v>1101.7325000000001</v>
      </c>
      <c r="AF13" s="52">
        <f t="shared" si="2"/>
        <v>380.5985</v>
      </c>
      <c r="AG13" s="40">
        <f t="shared" si="7"/>
        <v>37.674999999999997</v>
      </c>
      <c r="AH13" s="52">
        <f t="shared" si="3"/>
        <v>13.014999999999999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1105.8575000000001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358</v>
      </c>
      <c r="AR13" s="45">
        <f t="shared" si="10"/>
        <v>41845.592499999999</v>
      </c>
      <c r="AS13" s="54">
        <f t="shared" si="4"/>
        <v>393.61349999999999</v>
      </c>
      <c r="AT13" s="55">
        <f>AS13-AQ13-AN13</f>
        <v>35.613499999999988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84913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100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500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55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104428</v>
      </c>
      <c r="AD14" s="35">
        <f t="shared" si="0"/>
        <v>84913</v>
      </c>
      <c r="AE14" s="52">
        <f t="shared" si="1"/>
        <v>2335.1075000000001</v>
      </c>
      <c r="AF14" s="52">
        <f t="shared" si="2"/>
        <v>806.67349999999999</v>
      </c>
      <c r="AG14" s="40">
        <f t="shared" si="7"/>
        <v>222.75</v>
      </c>
      <c r="AH14" s="52">
        <f t="shared" si="3"/>
        <v>76.95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2355.1824999999999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816</v>
      </c>
      <c r="AR14" s="45">
        <f>AC14-AE14-AG14-AJ14-AK14-AL14-AM14-AN14-AP14-AQ14</f>
        <v>101054.1425</v>
      </c>
      <c r="AS14" s="54">
        <f t="shared" si="4"/>
        <v>883.62350000000004</v>
      </c>
      <c r="AT14" s="61">
        <f t="shared" si="5"/>
        <v>67.623500000000035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125065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100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150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113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154010</v>
      </c>
      <c r="AD15" s="35">
        <f t="shared" si="0"/>
        <v>125065</v>
      </c>
      <c r="AE15" s="52">
        <f t="shared" si="1"/>
        <v>3439.2874999999999</v>
      </c>
      <c r="AF15" s="52">
        <f t="shared" si="2"/>
        <v>1188.1175000000001</v>
      </c>
      <c r="AG15" s="40">
        <f t="shared" si="7"/>
        <v>116.875</v>
      </c>
      <c r="AH15" s="52">
        <f t="shared" si="3"/>
        <v>40.375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3448.6374999999998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1065</v>
      </c>
      <c r="AR15" s="45">
        <f t="shared" si="10"/>
        <v>149388.83749999999</v>
      </c>
      <c r="AS15" s="54">
        <f>AF15+AH15+AI15</f>
        <v>1228.4925000000001</v>
      </c>
      <c r="AT15" s="55">
        <f>AS15-AQ15-AN15</f>
        <v>163.49250000000006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114849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20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190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50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800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49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7</v>
      </c>
      <c r="AB16" s="35"/>
      <c r="AC16" s="39">
        <f t="shared" si="6"/>
        <v>135432</v>
      </c>
      <c r="AD16" s="35">
        <f t="shared" si="0"/>
        <v>114849</v>
      </c>
      <c r="AE16" s="52">
        <f t="shared" si="1"/>
        <v>3158.3474999999999</v>
      </c>
      <c r="AF16" s="52">
        <f t="shared" si="2"/>
        <v>1091.0654999999999</v>
      </c>
      <c r="AG16" s="40">
        <f t="shared" si="7"/>
        <v>273.625</v>
      </c>
      <c r="AH16" s="52">
        <f t="shared" si="3"/>
        <v>94.524999999999991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3187.4974999999999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1389</v>
      </c>
      <c r="AR16" s="45">
        <f>AC16-AE16-AG16-AJ16-AK16-AL16-AM16-AN16-AP16-AQ16</f>
        <v>130611.0275</v>
      </c>
      <c r="AS16" s="54">
        <f t="shared" si="4"/>
        <v>1185.5905</v>
      </c>
      <c r="AT16" s="55">
        <f t="shared" si="5"/>
        <v>-203.40949999999998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59549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120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350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49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6</v>
      </c>
      <c r="AB17" s="35"/>
      <c r="AC17" s="39">
        <f t="shared" si="6"/>
        <v>74950</v>
      </c>
      <c r="AD17" s="35">
        <f>D17*1</f>
        <v>59549</v>
      </c>
      <c r="AE17" s="52">
        <f>D17*2.75%</f>
        <v>1637.5975000000001</v>
      </c>
      <c r="AF17" s="52">
        <f>AD17*0.95%</f>
        <v>565.71550000000002</v>
      </c>
      <c r="AG17" s="40">
        <f t="shared" si="7"/>
        <v>136.125</v>
      </c>
      <c r="AH17" s="52">
        <f t="shared" si="3"/>
        <v>47.024999999999999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1651.3475000000001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547</v>
      </c>
      <c r="AR17" s="45">
        <f>AC17-AE17-AG17-AJ17-AK17-AL17-AM17-AN17-AP17-AQ17</f>
        <v>72629.277499999997</v>
      </c>
      <c r="AS17" s="54">
        <f>AF17+AH17+AI17</f>
        <v>612.7405</v>
      </c>
      <c r="AT17" s="55">
        <f>AS17-AQ17-AN17</f>
        <v>65.740499999999997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65306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80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220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110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10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72186</v>
      </c>
      <c r="AD18" s="35">
        <f>D18*1</f>
        <v>65306</v>
      </c>
      <c r="AE18" s="52">
        <f>D18*2.75%</f>
        <v>1795.915</v>
      </c>
      <c r="AF18" s="52">
        <f>AD18*0.95%</f>
        <v>620.40700000000004</v>
      </c>
      <c r="AG18" s="40">
        <f t="shared" si="7"/>
        <v>136.67500000000001</v>
      </c>
      <c r="AH18" s="52">
        <f t="shared" si="3"/>
        <v>47.214999999999996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1807.74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1499</v>
      </c>
      <c r="AR18" s="45">
        <f t="shared" si="10"/>
        <v>68754.41</v>
      </c>
      <c r="AS18" s="54">
        <f>AF18+AH18+AI18</f>
        <v>667.62200000000007</v>
      </c>
      <c r="AT18" s="55">
        <f>AS18-AQ18-AN18</f>
        <v>-831.37799999999993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85628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360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384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164568</v>
      </c>
      <c r="AD19" s="35">
        <f t="shared" si="0"/>
        <v>85628</v>
      </c>
      <c r="AE19" s="52">
        <f t="shared" si="1"/>
        <v>2354.77</v>
      </c>
      <c r="AF19" s="52">
        <f t="shared" si="2"/>
        <v>813.46600000000001</v>
      </c>
      <c r="AG19" s="40">
        <f t="shared" si="7"/>
        <v>113.85</v>
      </c>
      <c r="AH19" s="52">
        <f t="shared" si="3"/>
        <v>39.33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2366.5949999999998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1591</v>
      </c>
      <c r="AR19" s="65">
        <f>AC19-AE19-AG19-AJ19-AK19-AL19-AM19-AN19-AP19-AQ19</f>
        <v>160508.38</v>
      </c>
      <c r="AS19" s="54">
        <f t="shared" si="4"/>
        <v>852.79600000000005</v>
      </c>
      <c r="AT19" s="66">
        <f t="shared" si="5"/>
        <v>-738.20399999999995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44931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10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30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46714</v>
      </c>
      <c r="AD20" s="35">
        <f t="shared" si="0"/>
        <v>44931</v>
      </c>
      <c r="AE20" s="52">
        <f t="shared" si="1"/>
        <v>1235.6025</v>
      </c>
      <c r="AF20" s="52">
        <f t="shared" si="2"/>
        <v>426.84449999999998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1236.7025000000001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747</v>
      </c>
      <c r="AR20" s="65">
        <f>AC20-AE20-AG20-AJ20-AK20-AL20-AM20-AN20-AP20-AQ20</f>
        <v>44717.647499999999</v>
      </c>
      <c r="AS20" s="54">
        <f>AF20+AH20+AI20</f>
        <v>431.59449999999998</v>
      </c>
      <c r="AT20" s="66">
        <f>AS20-AQ20-AN20</f>
        <v>-315.40550000000002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37345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90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120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48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5</v>
      </c>
      <c r="AB21" s="35"/>
      <c r="AC21" s="39">
        <f t="shared" si="6"/>
        <v>51585</v>
      </c>
      <c r="AD21" s="35">
        <f t="shared" si="0"/>
        <v>37345</v>
      </c>
      <c r="AE21" s="52">
        <f t="shared" si="1"/>
        <v>1026.9875</v>
      </c>
      <c r="AF21" s="52">
        <f t="shared" si="2"/>
        <v>354.77749999999997</v>
      </c>
      <c r="AG21" s="40">
        <f t="shared" si="7"/>
        <v>103.95</v>
      </c>
      <c r="AH21" s="52">
        <f t="shared" si="3"/>
        <v>35.909999999999997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1035.2375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273</v>
      </c>
      <c r="AR21" s="68">
        <f t="shared" si="10"/>
        <v>50181.0625</v>
      </c>
      <c r="AS21" s="54">
        <f t="shared" ref="AS21:AS27" si="11">AF21+AH21+AI21</f>
        <v>390.6875</v>
      </c>
      <c r="AT21" s="66">
        <f t="shared" ref="AT21:AT27" si="12">AS21-AQ21-AN21</f>
        <v>117.6875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95709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100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250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171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5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133721</v>
      </c>
      <c r="AD22" s="35">
        <f t="shared" si="0"/>
        <v>95709</v>
      </c>
      <c r="AE22" s="52">
        <f t="shared" si="1"/>
        <v>2631.9974999999999</v>
      </c>
      <c r="AF22" s="52">
        <f t="shared" si="2"/>
        <v>909.2355</v>
      </c>
      <c r="AG22" s="40">
        <f t="shared" si="7"/>
        <v>116.875</v>
      </c>
      <c r="AH22" s="52">
        <f t="shared" si="3"/>
        <v>40.375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2641.6224999999999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1235</v>
      </c>
      <c r="AR22" s="68">
        <f>AC22-AE22-AG22-AJ22-AK22-AL22-AM22-AN22-AP22-AQ22</f>
        <v>129737.1275</v>
      </c>
      <c r="AS22" s="54">
        <f>AF22+AH22+AI22</f>
        <v>949.6105</v>
      </c>
      <c r="AT22" s="66">
        <f>AS22-AQ22-AN22</f>
        <v>-285.3895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54242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55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65657</v>
      </c>
      <c r="AD23" s="35">
        <f t="shared" si="0"/>
        <v>54242</v>
      </c>
      <c r="AE23" s="52">
        <f t="shared" si="1"/>
        <v>1491.655</v>
      </c>
      <c r="AF23" s="52">
        <f t="shared" si="2"/>
        <v>515.29899999999998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1491.655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500</v>
      </c>
      <c r="AR23" s="68">
        <f>AC23-AE23-AG23-AJ23-AK23-AL23-AM23-AN23-AP23-AQ23</f>
        <v>63665.345000000001</v>
      </c>
      <c r="AS23" s="54">
        <f t="shared" si="11"/>
        <v>515.29899999999998</v>
      </c>
      <c r="AT23" s="66">
        <f t="shared" si="12"/>
        <v>15.298999999999978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157975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170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1130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46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4</v>
      </c>
      <c r="AB24" s="35"/>
      <c r="AC24" s="39">
        <f t="shared" si="6"/>
        <v>193059</v>
      </c>
      <c r="AD24" s="35">
        <f t="shared" si="0"/>
        <v>157975</v>
      </c>
      <c r="AE24" s="52">
        <f t="shared" si="1"/>
        <v>4344.3125</v>
      </c>
      <c r="AF24" s="52">
        <f t="shared" si="2"/>
        <v>1500.7625</v>
      </c>
      <c r="AG24" s="40">
        <f t="shared" si="7"/>
        <v>703.17499999999995</v>
      </c>
      <c r="AH24" s="52">
        <f t="shared" si="3"/>
        <v>242.91499999999999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4413.3374999999996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1016</v>
      </c>
      <c r="AR24" s="68">
        <f t="shared" si="10"/>
        <v>186995.51250000001</v>
      </c>
      <c r="AS24" s="54">
        <f t="shared" si="11"/>
        <v>1743.6775</v>
      </c>
      <c r="AT24" s="66">
        <f t="shared" si="12"/>
        <v>727.67750000000001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54179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179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88368</v>
      </c>
      <c r="AD25" s="35">
        <f t="shared" si="0"/>
        <v>54179</v>
      </c>
      <c r="AE25" s="52">
        <f t="shared" si="1"/>
        <v>1489.9224999999999</v>
      </c>
      <c r="AF25" s="52">
        <f t="shared" si="2"/>
        <v>514.70050000000003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1489.9224999999999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471</v>
      </c>
      <c r="AR25" s="68">
        <f t="shared" si="10"/>
        <v>86407.077499999999</v>
      </c>
      <c r="AS25" s="54">
        <f t="shared" si="11"/>
        <v>514.70050000000003</v>
      </c>
      <c r="AT25" s="66">
        <f t="shared" si="12"/>
        <v>43.700500000000034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57356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130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100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60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47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0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5</v>
      </c>
      <c r="AB26" s="35"/>
      <c r="AC26" s="39">
        <f t="shared" si="6"/>
        <v>71383</v>
      </c>
      <c r="AD26" s="35">
        <f t="shared" si="0"/>
        <v>57356</v>
      </c>
      <c r="AE26" s="52">
        <f t="shared" si="1"/>
        <v>1577.29</v>
      </c>
      <c r="AF26" s="52">
        <f t="shared" si="2"/>
        <v>544.88199999999995</v>
      </c>
      <c r="AG26" s="40">
        <f t="shared" si="7"/>
        <v>113.85</v>
      </c>
      <c r="AH26" s="52">
        <f t="shared" si="3"/>
        <v>39.33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1585.2650000000001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517</v>
      </c>
      <c r="AR26" s="68">
        <f t="shared" si="10"/>
        <v>69174.86</v>
      </c>
      <c r="AS26" s="54">
        <f t="shared" si="11"/>
        <v>584.21199999999999</v>
      </c>
      <c r="AT26" s="66">
        <f t="shared" si="12"/>
        <v>67.211999999999989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69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67366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70040</v>
      </c>
      <c r="AD27" s="58">
        <f t="shared" si="0"/>
        <v>67366</v>
      </c>
      <c r="AE27" s="131">
        <f t="shared" si="1"/>
        <v>1852.5650000000001</v>
      </c>
      <c r="AF27" s="131">
        <f t="shared" si="2"/>
        <v>639.97699999999998</v>
      </c>
      <c r="AG27" s="132">
        <f t="shared" si="7"/>
        <v>0</v>
      </c>
      <c r="AH27" s="131">
        <f t="shared" si="3"/>
        <v>0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1852.5650000000001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790</v>
      </c>
      <c r="AR27" s="137">
        <f t="shared" si="10"/>
        <v>67397.434999999998</v>
      </c>
      <c r="AS27" s="138">
        <f t="shared" si="11"/>
        <v>639.97699999999998</v>
      </c>
      <c r="AT27" s="139">
        <f t="shared" si="12"/>
        <v>-150.02300000000002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06" t="s">
        <v>70</v>
      </c>
      <c r="B28" s="206"/>
      <c r="C28" s="206"/>
      <c r="D28" s="141">
        <f t="shared" ref="D28:K28" si="13">SUM(D7:D27)</f>
        <v>1519683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2030</v>
      </c>
      <c r="L28" s="141">
        <f t="shared" ref="L28:AT28" si="14">SUM(L7:L27)</f>
        <v>0</v>
      </c>
      <c r="M28" s="141">
        <f t="shared" si="14"/>
        <v>3270</v>
      </c>
      <c r="N28" s="141">
        <f t="shared" si="14"/>
        <v>0</v>
      </c>
      <c r="O28" s="141">
        <f t="shared" si="14"/>
        <v>230</v>
      </c>
      <c r="P28" s="141">
        <f t="shared" si="14"/>
        <v>6610</v>
      </c>
      <c r="Q28" s="141">
        <f t="shared" si="14"/>
        <v>0</v>
      </c>
      <c r="R28" s="141">
        <f t="shared" si="14"/>
        <v>0</v>
      </c>
      <c r="S28" s="141">
        <f t="shared" si="14"/>
        <v>1675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17</v>
      </c>
      <c r="AA28" s="141">
        <f t="shared" si="14"/>
        <v>108</v>
      </c>
      <c r="AB28" s="141">
        <f t="shared" si="14"/>
        <v>0</v>
      </c>
      <c r="AC28" s="141">
        <f t="shared" si="14"/>
        <v>1997371</v>
      </c>
      <c r="AD28" s="141">
        <f t="shared" si="14"/>
        <v>1519683</v>
      </c>
      <c r="AE28" s="141">
        <f t="shared" si="14"/>
        <v>41791.282500000008</v>
      </c>
      <c r="AF28" s="141">
        <f t="shared" si="14"/>
        <v>14436.988500000001</v>
      </c>
      <c r="AG28" s="141">
        <f t="shared" si="14"/>
        <v>3721.2999999999997</v>
      </c>
      <c r="AH28" s="141">
        <f t="shared" si="14"/>
        <v>1281.17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42125.132500000007</v>
      </c>
      <c r="AP28" s="141">
        <f t="shared" si="14"/>
        <v>0</v>
      </c>
      <c r="AQ28" s="141">
        <f t="shared" si="14"/>
        <v>16045</v>
      </c>
      <c r="AR28" s="141">
        <f t="shared" si="14"/>
        <v>1935813.4175</v>
      </c>
      <c r="AS28" s="141">
        <f t="shared" si="14"/>
        <v>15718.158500000003</v>
      </c>
      <c r="AT28" s="141">
        <f t="shared" si="14"/>
        <v>-326.84149999999954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00" t="s">
        <v>71</v>
      </c>
      <c r="B29" s="200"/>
      <c r="C29" s="200"/>
      <c r="D29" s="168">
        <f>D4+D5-D28</f>
        <v>426073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1550</v>
      </c>
      <c r="L29" s="168">
        <f t="shared" si="15"/>
        <v>0</v>
      </c>
      <c r="M29" s="168">
        <f t="shared" si="15"/>
        <v>5800</v>
      </c>
      <c r="N29" s="168">
        <f t="shared" si="15"/>
        <v>0</v>
      </c>
      <c r="O29" s="168">
        <f t="shared" si="15"/>
        <v>880</v>
      </c>
      <c r="P29" s="168">
        <f t="shared" si="15"/>
        <v>7870</v>
      </c>
      <c r="Q29" s="168">
        <f t="shared" si="15"/>
        <v>0</v>
      </c>
      <c r="R29" s="168">
        <f t="shared" si="15"/>
        <v>0</v>
      </c>
      <c r="S29" s="168">
        <f t="shared" si="15"/>
        <v>1071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689</v>
      </c>
      <c r="AA29" s="168">
        <f t="shared" si="15"/>
        <v>634</v>
      </c>
      <c r="AB29" s="168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T19" sqref="AT1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27.75" customHeight="1" thickBo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77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05" priority="26" stopIfTrue="1" operator="greaterThan">
      <formula>0</formula>
    </cfRule>
  </conditionalFormatting>
  <conditionalFormatting sqref="AQ31">
    <cfRule type="cellIs" dxfId="704" priority="24" operator="greaterThan">
      <formula>$AQ$7:$AQ$18&lt;100</formula>
    </cfRule>
    <cfRule type="cellIs" dxfId="703" priority="25" operator="greaterThan">
      <formula>100</formula>
    </cfRule>
  </conditionalFormatting>
  <conditionalFormatting sqref="D29:J29 Q29:AB29 Q28:AA28 K4:P29">
    <cfRule type="cellIs" dxfId="702" priority="23" operator="equal">
      <formula>212030016606640</formula>
    </cfRule>
  </conditionalFormatting>
  <conditionalFormatting sqref="D29:J29 L29:AB29 L28:AA28 K4:K29">
    <cfRule type="cellIs" dxfId="701" priority="21" operator="equal">
      <formula>$K$4</formula>
    </cfRule>
    <cfRule type="cellIs" dxfId="700" priority="22" operator="equal">
      <formula>2120</formula>
    </cfRule>
  </conditionalFormatting>
  <conditionalFormatting sqref="D29:L29 M4:N29">
    <cfRule type="cellIs" dxfId="699" priority="19" operator="equal">
      <formula>$M$4</formula>
    </cfRule>
    <cfRule type="cellIs" dxfId="698" priority="20" operator="equal">
      <formula>300</formula>
    </cfRule>
  </conditionalFormatting>
  <conditionalFormatting sqref="O4:O29">
    <cfRule type="cellIs" dxfId="697" priority="17" operator="equal">
      <formula>$O$4</formula>
    </cfRule>
    <cfRule type="cellIs" dxfId="696" priority="18" operator="equal">
      <formula>1660</formula>
    </cfRule>
  </conditionalFormatting>
  <conditionalFormatting sqref="P4:P29">
    <cfRule type="cellIs" dxfId="695" priority="15" operator="equal">
      <formula>$P$4</formula>
    </cfRule>
    <cfRule type="cellIs" dxfId="694" priority="16" operator="equal">
      <formula>6640</formula>
    </cfRule>
  </conditionalFormatting>
  <conditionalFormatting sqref="AT6:AT28">
    <cfRule type="cellIs" dxfId="693" priority="14" operator="lessThan">
      <formula>0</formula>
    </cfRule>
  </conditionalFormatting>
  <conditionalFormatting sqref="AT7:AT18">
    <cfRule type="cellIs" dxfId="692" priority="11" operator="lessThan">
      <formula>0</formula>
    </cfRule>
    <cfRule type="cellIs" dxfId="691" priority="12" operator="lessThan">
      <formula>0</formula>
    </cfRule>
    <cfRule type="cellIs" dxfId="690" priority="13" operator="lessThan">
      <formula>0</formula>
    </cfRule>
  </conditionalFormatting>
  <conditionalFormatting sqref="L28:AA28 K4:K28">
    <cfRule type="cellIs" dxfId="689" priority="10" operator="equal">
      <formula>$K$4</formula>
    </cfRule>
  </conditionalFormatting>
  <conditionalFormatting sqref="D28:D29 D6:D22 D24:D26 D4:AA4">
    <cfRule type="cellIs" dxfId="688" priority="9" operator="equal">
      <formula>$D$4</formula>
    </cfRule>
  </conditionalFormatting>
  <conditionalFormatting sqref="S4:S29">
    <cfRule type="cellIs" dxfId="687" priority="8" operator="equal">
      <formula>$S$4</formula>
    </cfRule>
  </conditionalFormatting>
  <conditionalFormatting sqref="Z4:Z29">
    <cfRule type="cellIs" dxfId="686" priority="7" operator="equal">
      <formula>$Z$4</formula>
    </cfRule>
  </conditionalFormatting>
  <conditionalFormatting sqref="AA4:AA29">
    <cfRule type="cellIs" dxfId="685" priority="6" operator="equal">
      <formula>$AA$4</formula>
    </cfRule>
  </conditionalFormatting>
  <conditionalFormatting sqref="AB4:AB29">
    <cfRule type="cellIs" dxfId="684" priority="5" operator="equal">
      <formula>$AB$4</formula>
    </cfRule>
  </conditionalFormatting>
  <conditionalFormatting sqref="AT7:AT28">
    <cfRule type="cellIs" dxfId="683" priority="2" operator="lessThan">
      <formula>0</formula>
    </cfRule>
    <cfRule type="cellIs" dxfId="682" priority="3" operator="lessThan">
      <formula>0</formula>
    </cfRule>
    <cfRule type="cellIs" dxfId="681" priority="4" operator="lessThan">
      <formula>0</formula>
    </cfRule>
  </conditionalFormatting>
  <conditionalFormatting sqref="D5:AA5">
    <cfRule type="cellIs" dxfId="68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4" sqref="S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 thickBo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78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9" priority="26" stopIfTrue="1" operator="greaterThan">
      <formula>0</formula>
    </cfRule>
  </conditionalFormatting>
  <conditionalFormatting sqref="AQ31">
    <cfRule type="cellIs" dxfId="678" priority="24" operator="greaterThan">
      <formula>$AQ$7:$AQ$18&lt;100</formula>
    </cfRule>
    <cfRule type="cellIs" dxfId="677" priority="25" operator="greaterThan">
      <formula>100</formula>
    </cfRule>
  </conditionalFormatting>
  <conditionalFormatting sqref="D29:J29 Q29:AB29 Q28:AA28 K4:P29">
    <cfRule type="cellIs" dxfId="676" priority="23" operator="equal">
      <formula>212030016606640</formula>
    </cfRule>
  </conditionalFormatting>
  <conditionalFormatting sqref="D29:J29 L29:AB29 L28:AA28 K4:K29">
    <cfRule type="cellIs" dxfId="675" priority="21" operator="equal">
      <formula>$K$4</formula>
    </cfRule>
    <cfRule type="cellIs" dxfId="674" priority="22" operator="equal">
      <formula>2120</formula>
    </cfRule>
  </conditionalFormatting>
  <conditionalFormatting sqref="D29:L29 M4:N29">
    <cfRule type="cellIs" dxfId="673" priority="19" operator="equal">
      <formula>$M$4</formula>
    </cfRule>
    <cfRule type="cellIs" dxfId="672" priority="20" operator="equal">
      <formula>300</formula>
    </cfRule>
  </conditionalFormatting>
  <conditionalFormatting sqref="O4:O29">
    <cfRule type="cellIs" dxfId="671" priority="17" operator="equal">
      <formula>$O$4</formula>
    </cfRule>
    <cfRule type="cellIs" dxfId="670" priority="18" operator="equal">
      <formula>1660</formula>
    </cfRule>
  </conditionalFormatting>
  <conditionalFormatting sqref="P4:P29">
    <cfRule type="cellIs" dxfId="669" priority="15" operator="equal">
      <formula>$P$4</formula>
    </cfRule>
    <cfRule type="cellIs" dxfId="668" priority="16" operator="equal">
      <formula>6640</formula>
    </cfRule>
  </conditionalFormatting>
  <conditionalFormatting sqref="AT6:AT28">
    <cfRule type="cellIs" dxfId="667" priority="14" operator="lessThan">
      <formula>0</formula>
    </cfRule>
  </conditionalFormatting>
  <conditionalFormatting sqref="AT7:AT18">
    <cfRule type="cellIs" dxfId="666" priority="11" operator="lessThan">
      <formula>0</formula>
    </cfRule>
    <cfRule type="cellIs" dxfId="665" priority="12" operator="lessThan">
      <formula>0</formula>
    </cfRule>
    <cfRule type="cellIs" dxfId="664" priority="13" operator="lessThan">
      <formula>0</formula>
    </cfRule>
  </conditionalFormatting>
  <conditionalFormatting sqref="L28:AA28 K4:K28">
    <cfRule type="cellIs" dxfId="663" priority="10" operator="equal">
      <formula>$K$4</formula>
    </cfRule>
  </conditionalFormatting>
  <conditionalFormatting sqref="D28:D29 D6:D22 D24:D26 D4:AA4">
    <cfRule type="cellIs" dxfId="662" priority="9" operator="equal">
      <formula>$D$4</formula>
    </cfRule>
  </conditionalFormatting>
  <conditionalFormatting sqref="S4:S29">
    <cfRule type="cellIs" dxfId="661" priority="8" operator="equal">
      <formula>$S$4</formula>
    </cfRule>
  </conditionalFormatting>
  <conditionalFormatting sqref="Z4:Z29">
    <cfRule type="cellIs" dxfId="660" priority="7" operator="equal">
      <formula>$Z$4</formula>
    </cfRule>
  </conditionalFormatting>
  <conditionalFormatting sqref="AA4:AA29">
    <cfRule type="cellIs" dxfId="659" priority="6" operator="equal">
      <formula>$AA$4</formula>
    </cfRule>
  </conditionalFormatting>
  <conditionalFormatting sqref="AB4:AB29">
    <cfRule type="cellIs" dxfId="658" priority="5" operator="equal">
      <formula>$AB$4</formula>
    </cfRule>
  </conditionalFormatting>
  <conditionalFormatting sqref="AT7:AT28">
    <cfRule type="cellIs" dxfId="657" priority="2" operator="lessThan">
      <formula>0</formula>
    </cfRule>
    <cfRule type="cellIs" dxfId="656" priority="3" operator="lessThan">
      <formula>0</formula>
    </cfRule>
    <cfRule type="cellIs" dxfId="655" priority="4" operator="lessThan">
      <formula>0</formula>
    </cfRule>
  </conditionalFormatting>
  <conditionalFormatting sqref="D5:AA5">
    <cfRule type="cellIs" dxfId="65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P31" sqref="P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79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90" t="s">
        <v>1</v>
      </c>
      <c r="B4" s="190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53" priority="26" stopIfTrue="1" operator="greaterThan">
      <formula>0</formula>
    </cfRule>
  </conditionalFormatting>
  <conditionalFormatting sqref="AQ31">
    <cfRule type="cellIs" dxfId="652" priority="24" operator="greaterThan">
      <formula>$AQ$7:$AQ$18&lt;100</formula>
    </cfRule>
    <cfRule type="cellIs" dxfId="651" priority="25" operator="greaterThan">
      <formula>100</formula>
    </cfRule>
  </conditionalFormatting>
  <conditionalFormatting sqref="D29:J29 Q29:AB29 Q28:AA28 K4:P29">
    <cfRule type="cellIs" dxfId="650" priority="23" operator="equal">
      <formula>212030016606640</formula>
    </cfRule>
  </conditionalFormatting>
  <conditionalFormatting sqref="D29:J29 L29:AB29 L28:AA28 K4:K29">
    <cfRule type="cellIs" dxfId="649" priority="21" operator="equal">
      <formula>$K$4</formula>
    </cfRule>
    <cfRule type="cellIs" dxfId="648" priority="22" operator="equal">
      <formula>2120</formula>
    </cfRule>
  </conditionalFormatting>
  <conditionalFormatting sqref="D29:L29 M4:N29">
    <cfRule type="cellIs" dxfId="647" priority="19" operator="equal">
      <formula>$M$4</formula>
    </cfRule>
    <cfRule type="cellIs" dxfId="646" priority="20" operator="equal">
      <formula>300</formula>
    </cfRule>
  </conditionalFormatting>
  <conditionalFormatting sqref="O4:O29">
    <cfRule type="cellIs" dxfId="645" priority="17" operator="equal">
      <formula>$O$4</formula>
    </cfRule>
    <cfRule type="cellIs" dxfId="644" priority="18" operator="equal">
      <formula>1660</formula>
    </cfRule>
  </conditionalFormatting>
  <conditionalFormatting sqref="P4:P29">
    <cfRule type="cellIs" dxfId="643" priority="15" operator="equal">
      <formula>$P$4</formula>
    </cfRule>
    <cfRule type="cellIs" dxfId="642" priority="16" operator="equal">
      <formula>6640</formula>
    </cfRule>
  </conditionalFormatting>
  <conditionalFormatting sqref="AT6:AT28">
    <cfRule type="cellIs" dxfId="641" priority="14" operator="lessThan">
      <formula>0</formula>
    </cfRule>
  </conditionalFormatting>
  <conditionalFormatting sqref="AT7:AT18">
    <cfRule type="cellIs" dxfId="640" priority="11" operator="lessThan">
      <formula>0</formula>
    </cfRule>
    <cfRule type="cellIs" dxfId="639" priority="12" operator="lessThan">
      <formula>0</formula>
    </cfRule>
    <cfRule type="cellIs" dxfId="638" priority="13" operator="lessThan">
      <formula>0</formula>
    </cfRule>
  </conditionalFormatting>
  <conditionalFormatting sqref="L28:AA28 K4:K28">
    <cfRule type="cellIs" dxfId="637" priority="10" operator="equal">
      <formula>$K$4</formula>
    </cfRule>
  </conditionalFormatting>
  <conditionalFormatting sqref="D28:D29 D6:D22 D24:D26 D4:AA4">
    <cfRule type="cellIs" dxfId="636" priority="9" operator="equal">
      <formula>$D$4</formula>
    </cfRule>
  </conditionalFormatting>
  <conditionalFormatting sqref="S4:S29">
    <cfRule type="cellIs" dxfId="635" priority="8" operator="equal">
      <formula>$S$4</formula>
    </cfRule>
  </conditionalFormatting>
  <conditionalFormatting sqref="Z4:Z29">
    <cfRule type="cellIs" dxfId="634" priority="7" operator="equal">
      <formula>$Z$4</formula>
    </cfRule>
  </conditionalFormatting>
  <conditionalFormatting sqref="AA4:AA29">
    <cfRule type="cellIs" dxfId="633" priority="6" operator="equal">
      <formula>$AA$4</formula>
    </cfRule>
  </conditionalFormatting>
  <conditionalFormatting sqref="AB4:AB29">
    <cfRule type="cellIs" dxfId="632" priority="5" operator="equal">
      <formula>$AB$4</formula>
    </cfRule>
  </conditionalFormatting>
  <conditionalFormatting sqref="AT7:AT28">
    <cfRule type="cellIs" dxfId="631" priority="2" operator="lessThan">
      <formula>0</formula>
    </cfRule>
    <cfRule type="cellIs" dxfId="630" priority="3" operator="lessThan">
      <formula>0</formula>
    </cfRule>
    <cfRule type="cellIs" dxfId="629" priority="4" operator="lessThan">
      <formula>0</formula>
    </cfRule>
  </conditionalFormatting>
  <conditionalFormatting sqref="D5:AA5">
    <cfRule type="cellIs" dxfId="628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3" activePane="bottomLeft" state="frozen"/>
      <selection pane="bottomLeft" activeCell="AT20" sqref="AT2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79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102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27" priority="26" stopIfTrue="1" operator="greaterThan">
      <formula>0</formula>
    </cfRule>
  </conditionalFormatting>
  <conditionalFormatting sqref="AQ31">
    <cfRule type="cellIs" dxfId="626" priority="24" operator="greaterThan">
      <formula>$AQ$7:$AQ$18&lt;100</formula>
    </cfRule>
    <cfRule type="cellIs" dxfId="625" priority="25" operator="greaterThan">
      <formula>100</formula>
    </cfRule>
  </conditionalFormatting>
  <conditionalFormatting sqref="D29:J29 Q29:AB29 Q28:AA28 K4:P29">
    <cfRule type="cellIs" dxfId="624" priority="23" operator="equal">
      <formula>212030016606640</formula>
    </cfRule>
  </conditionalFormatting>
  <conditionalFormatting sqref="D29:J29 L29:AB29 L28:AA28 K4:K29">
    <cfRule type="cellIs" dxfId="623" priority="21" operator="equal">
      <formula>$K$4</formula>
    </cfRule>
    <cfRule type="cellIs" dxfId="622" priority="22" operator="equal">
      <formula>2120</formula>
    </cfRule>
  </conditionalFormatting>
  <conditionalFormatting sqref="D29:L29 M4:N29">
    <cfRule type="cellIs" dxfId="621" priority="19" operator="equal">
      <formula>$M$4</formula>
    </cfRule>
    <cfRule type="cellIs" dxfId="620" priority="20" operator="equal">
      <formula>300</formula>
    </cfRule>
  </conditionalFormatting>
  <conditionalFormatting sqref="O4:O29">
    <cfRule type="cellIs" dxfId="619" priority="17" operator="equal">
      <formula>$O$4</formula>
    </cfRule>
    <cfRule type="cellIs" dxfId="618" priority="18" operator="equal">
      <formula>1660</formula>
    </cfRule>
  </conditionalFormatting>
  <conditionalFormatting sqref="P4:P29">
    <cfRule type="cellIs" dxfId="617" priority="15" operator="equal">
      <formula>$P$4</formula>
    </cfRule>
    <cfRule type="cellIs" dxfId="616" priority="16" operator="equal">
      <formula>6640</formula>
    </cfRule>
  </conditionalFormatting>
  <conditionalFormatting sqref="AT6:AT28">
    <cfRule type="cellIs" dxfId="615" priority="14" operator="lessThan">
      <formula>0</formula>
    </cfRule>
  </conditionalFormatting>
  <conditionalFormatting sqref="AT7:AT18">
    <cfRule type="cellIs" dxfId="614" priority="11" operator="lessThan">
      <formula>0</formula>
    </cfRule>
    <cfRule type="cellIs" dxfId="613" priority="12" operator="lessThan">
      <formula>0</formula>
    </cfRule>
    <cfRule type="cellIs" dxfId="612" priority="13" operator="lessThan">
      <formula>0</formula>
    </cfRule>
  </conditionalFormatting>
  <conditionalFormatting sqref="L28:AA28 K4:K28">
    <cfRule type="cellIs" dxfId="611" priority="10" operator="equal">
      <formula>$K$4</formula>
    </cfRule>
  </conditionalFormatting>
  <conditionalFormatting sqref="D28:D29 D6:D22 D24:D26 D4:AA4">
    <cfRule type="cellIs" dxfId="610" priority="9" operator="equal">
      <formula>$D$4</formula>
    </cfRule>
  </conditionalFormatting>
  <conditionalFormatting sqref="S4:S29">
    <cfRule type="cellIs" dxfId="609" priority="8" operator="equal">
      <formula>$S$4</formula>
    </cfRule>
  </conditionalFormatting>
  <conditionalFormatting sqref="Z4:Z29">
    <cfRule type="cellIs" dxfId="608" priority="7" operator="equal">
      <formula>$Z$4</formula>
    </cfRule>
  </conditionalFormatting>
  <conditionalFormatting sqref="AA4:AA29">
    <cfRule type="cellIs" dxfId="607" priority="6" operator="equal">
      <formula>$AA$4</formula>
    </cfRule>
  </conditionalFormatting>
  <conditionalFormatting sqref="AB4:AB29">
    <cfRule type="cellIs" dxfId="606" priority="5" operator="equal">
      <formula>$AB$4</formula>
    </cfRule>
  </conditionalFormatting>
  <conditionalFormatting sqref="AT7:AT28">
    <cfRule type="cellIs" dxfId="605" priority="2" operator="lessThan">
      <formula>0</formula>
    </cfRule>
    <cfRule type="cellIs" dxfId="604" priority="3" operator="lessThan">
      <formula>0</formula>
    </cfRule>
    <cfRule type="cellIs" dxfId="603" priority="4" operator="lessThan">
      <formula>0</formula>
    </cfRule>
  </conditionalFormatting>
  <conditionalFormatting sqref="D5:AA5">
    <cfRule type="cellIs" dxfId="60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31" sqref="D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6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80</v>
      </c>
      <c r="B3" s="187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</row>
    <row r="4" spans="1:56">
      <c r="A4" s="190" t="s">
        <v>1</v>
      </c>
      <c r="B4" s="190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0" t="s">
        <v>2</v>
      </c>
      <c r="B5" s="190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192"/>
      <c r="AW7" s="19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103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3" t="s">
        <v>70</v>
      </c>
      <c r="B28" s="194"/>
      <c r="C28" s="194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5" t="s">
        <v>71</v>
      </c>
      <c r="B29" s="196"/>
      <c r="C29" s="19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01" priority="26" stopIfTrue="1" operator="greaterThan">
      <formula>0</formula>
    </cfRule>
  </conditionalFormatting>
  <conditionalFormatting sqref="AQ31">
    <cfRule type="cellIs" dxfId="600" priority="24" operator="greaterThan">
      <formula>$AQ$7:$AQ$18&lt;100</formula>
    </cfRule>
    <cfRule type="cellIs" dxfId="599" priority="25" operator="greaterThan">
      <formula>100</formula>
    </cfRule>
  </conditionalFormatting>
  <conditionalFormatting sqref="D29:J29 Q29:AB29 Q28:AA28 K4:P29 N4:AA4">
    <cfRule type="cellIs" dxfId="598" priority="23" operator="equal">
      <formula>212030016606640</formula>
    </cfRule>
  </conditionalFormatting>
  <conditionalFormatting sqref="D29:J29 L29:AB29 L28:AA28 K4:K29">
    <cfRule type="cellIs" dxfId="597" priority="21" operator="equal">
      <formula>$K$4</formula>
    </cfRule>
    <cfRule type="cellIs" dxfId="596" priority="22" operator="equal">
      <formula>2120</formula>
    </cfRule>
  </conditionalFormatting>
  <conditionalFormatting sqref="D29:L29 M4:N29 N4:AA4">
    <cfRule type="cellIs" dxfId="595" priority="19" operator="equal">
      <formula>$M$4</formula>
    </cfRule>
    <cfRule type="cellIs" dxfId="594" priority="20" operator="equal">
      <formula>300</formula>
    </cfRule>
  </conditionalFormatting>
  <conditionalFormatting sqref="O4:O29">
    <cfRule type="cellIs" dxfId="593" priority="17" operator="equal">
      <formula>$O$4</formula>
    </cfRule>
    <cfRule type="cellIs" dxfId="592" priority="18" operator="equal">
      <formula>1660</formula>
    </cfRule>
  </conditionalFormatting>
  <conditionalFormatting sqref="P4:P29">
    <cfRule type="cellIs" dxfId="591" priority="15" operator="equal">
      <formula>$P$4</formula>
    </cfRule>
    <cfRule type="cellIs" dxfId="590" priority="16" operator="equal">
      <formula>6640</formula>
    </cfRule>
  </conditionalFormatting>
  <conditionalFormatting sqref="AT6:AT28">
    <cfRule type="cellIs" dxfId="589" priority="14" operator="lessThan">
      <formula>0</formula>
    </cfRule>
  </conditionalFormatting>
  <conditionalFormatting sqref="AT7:AT18">
    <cfRule type="cellIs" dxfId="588" priority="11" operator="lessThan">
      <formula>0</formula>
    </cfRule>
    <cfRule type="cellIs" dxfId="587" priority="12" operator="lessThan">
      <formula>0</formula>
    </cfRule>
    <cfRule type="cellIs" dxfId="586" priority="13" operator="lessThan">
      <formula>0</formula>
    </cfRule>
  </conditionalFormatting>
  <conditionalFormatting sqref="L28:AA28 K4:K28">
    <cfRule type="cellIs" dxfId="585" priority="10" operator="equal">
      <formula>$K$4</formula>
    </cfRule>
  </conditionalFormatting>
  <conditionalFormatting sqref="D28:D29 D6:D22 D24:D26 D4:AA4">
    <cfRule type="cellIs" dxfId="584" priority="9" operator="equal">
      <formula>$D$4</formula>
    </cfRule>
  </conditionalFormatting>
  <conditionalFormatting sqref="S4:S29">
    <cfRule type="cellIs" dxfId="583" priority="8" operator="equal">
      <formula>$S$4</formula>
    </cfRule>
  </conditionalFormatting>
  <conditionalFormatting sqref="Z4:Z29">
    <cfRule type="cellIs" dxfId="582" priority="7" operator="equal">
      <formula>$Z$4</formula>
    </cfRule>
  </conditionalFormatting>
  <conditionalFormatting sqref="AA4:AA29">
    <cfRule type="cellIs" dxfId="581" priority="6" operator="equal">
      <formula>$AA$4</formula>
    </cfRule>
  </conditionalFormatting>
  <conditionalFormatting sqref="AB4:AB29">
    <cfRule type="cellIs" dxfId="580" priority="5" operator="equal">
      <formula>$AB$4</formula>
    </cfRule>
  </conditionalFormatting>
  <conditionalFormatting sqref="AT7:AT28">
    <cfRule type="cellIs" dxfId="579" priority="2" operator="lessThan">
      <formula>0</formula>
    </cfRule>
    <cfRule type="cellIs" dxfId="578" priority="3" operator="lessThan">
      <formula>0</formula>
    </cfRule>
    <cfRule type="cellIs" dxfId="577" priority="4" operator="lessThan">
      <formula>0</formula>
    </cfRule>
  </conditionalFormatting>
  <conditionalFormatting sqref="D5:AA5">
    <cfRule type="cellIs" dxfId="57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tabSelected="1" workbookViewId="0">
      <pane ySplit="6" topLeftCell="A19" activePane="bottomLeft" state="frozen"/>
      <selection pane="bottomLeft" activeCell="D29" sqref="D2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</row>
    <row r="2" spans="1:53" ht="7.5" hidden="1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3" ht="18.75">
      <c r="A3" s="201" t="s">
        <v>81</v>
      </c>
      <c r="B3" s="201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3">
      <c r="A4" s="200" t="s">
        <v>1</v>
      </c>
      <c r="B4" s="200"/>
      <c r="C4" s="200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6"/>
      <c r="AV4" s="6"/>
      <c r="AW4" s="6"/>
      <c r="AX4" s="6"/>
      <c r="AY4" s="6"/>
      <c r="AZ4" s="6"/>
      <c r="BA4" s="6"/>
    </row>
    <row r="5" spans="1:53">
      <c r="A5" s="200" t="s">
        <v>2</v>
      </c>
      <c r="B5" s="200"/>
      <c r="C5" s="200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51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52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53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54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55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56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57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58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59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60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61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62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103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76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64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65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66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67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68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69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193" t="s">
        <v>70</v>
      </c>
      <c r="B28" s="194"/>
      <c r="C28" s="194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195" t="s">
        <v>71</v>
      </c>
      <c r="B29" s="196"/>
      <c r="C29" s="197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03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5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575" priority="28" stopIfTrue="1" operator="greaterThan">
      <formula>0</formula>
    </cfRule>
  </conditionalFormatting>
  <conditionalFormatting sqref="AQ31">
    <cfRule type="cellIs" dxfId="574" priority="26" operator="greaterThan">
      <formula>$AQ$7:$AQ$18&lt;100</formula>
    </cfRule>
    <cfRule type="cellIs" dxfId="573" priority="27" operator="greaterThan">
      <formula>100</formula>
    </cfRule>
  </conditionalFormatting>
  <conditionalFormatting sqref="D29:J29 Q29:AB29 Q28:AA28 K4:P29">
    <cfRule type="cellIs" dxfId="572" priority="25" operator="equal">
      <formula>212030016606640</formula>
    </cfRule>
  </conditionalFormatting>
  <conditionalFormatting sqref="D29:J29 L29:AB29 L28:AA28 K4:K29">
    <cfRule type="cellIs" dxfId="571" priority="23" operator="equal">
      <formula>$K$4</formula>
    </cfRule>
    <cfRule type="cellIs" dxfId="570" priority="24" operator="equal">
      <formula>2120</formula>
    </cfRule>
  </conditionalFormatting>
  <conditionalFormatting sqref="D29:L29 M4:N29">
    <cfRule type="cellIs" dxfId="569" priority="21" operator="equal">
      <formula>$M$4</formula>
    </cfRule>
    <cfRule type="cellIs" dxfId="568" priority="22" operator="equal">
      <formula>300</formula>
    </cfRule>
  </conditionalFormatting>
  <conditionalFormatting sqref="O4:O29">
    <cfRule type="cellIs" dxfId="567" priority="19" operator="equal">
      <formula>$O$4</formula>
    </cfRule>
    <cfRule type="cellIs" dxfId="566" priority="20" operator="equal">
      <formula>1660</formula>
    </cfRule>
  </conditionalFormatting>
  <conditionalFormatting sqref="P4:P29">
    <cfRule type="cellIs" dxfId="565" priority="17" operator="equal">
      <formula>$P$4</formula>
    </cfRule>
    <cfRule type="cellIs" dxfId="564" priority="18" operator="equal">
      <formula>6640</formula>
    </cfRule>
  </conditionalFormatting>
  <conditionalFormatting sqref="AT6:AT28">
    <cfRule type="cellIs" dxfId="563" priority="16" operator="lessThan">
      <formula>0</formula>
    </cfRule>
  </conditionalFormatting>
  <conditionalFormatting sqref="AT7:AT18">
    <cfRule type="cellIs" dxfId="562" priority="13" operator="lessThan">
      <formula>0</formula>
    </cfRule>
    <cfRule type="cellIs" dxfId="561" priority="14" operator="lessThan">
      <formula>0</formula>
    </cfRule>
    <cfRule type="cellIs" dxfId="560" priority="15" operator="lessThan">
      <formula>0</formula>
    </cfRule>
  </conditionalFormatting>
  <conditionalFormatting sqref="L28:AA28 K4:K28">
    <cfRule type="cellIs" dxfId="559" priority="12" operator="equal">
      <formula>$K$4</formula>
    </cfRule>
  </conditionalFormatting>
  <conditionalFormatting sqref="D28:D29 D6:D22 D24:D26 D4:AA4">
    <cfRule type="cellIs" dxfId="558" priority="11" operator="equal">
      <formula>$D$4</formula>
    </cfRule>
  </conditionalFormatting>
  <conditionalFormatting sqref="S4:S29">
    <cfRule type="cellIs" dxfId="557" priority="10" operator="equal">
      <formula>$S$4</formula>
    </cfRule>
  </conditionalFormatting>
  <conditionalFormatting sqref="Z4:Z29">
    <cfRule type="cellIs" dxfId="556" priority="9" operator="equal">
      <formula>$Z$4</formula>
    </cfRule>
  </conditionalFormatting>
  <conditionalFormatting sqref="AA4:AA29">
    <cfRule type="cellIs" dxfId="555" priority="8" operator="equal">
      <formula>$AA$4</formula>
    </cfRule>
  </conditionalFormatting>
  <conditionalFormatting sqref="AB4:AB29">
    <cfRule type="cellIs" dxfId="554" priority="7" operator="equal">
      <formula>$AB$4</formula>
    </cfRule>
  </conditionalFormatting>
  <conditionalFormatting sqref="AT7:AT28">
    <cfRule type="cellIs" dxfId="553" priority="4" operator="lessThan">
      <formula>0</formula>
    </cfRule>
    <cfRule type="cellIs" dxfId="552" priority="5" operator="lessThan">
      <formula>0</formula>
    </cfRule>
    <cfRule type="cellIs" dxfId="551" priority="6" operator="lessThan">
      <formula>0</formula>
    </cfRule>
  </conditionalFormatting>
  <conditionalFormatting sqref="D5:AA5">
    <cfRule type="cellIs" dxfId="550" priority="3" operator="greaterThan">
      <formula>0</formula>
    </cfRule>
  </conditionalFormatting>
  <conditionalFormatting sqref="D7:AA27 AC7:AS27">
    <cfRule type="cellIs" dxfId="549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2021-02-09T17:03:12Z</dcterms:modified>
</cp:coreProperties>
</file>