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D14" i="44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<sst xmlns="http://schemas.openxmlformats.org/spreadsheetml/2006/main" count="321" uniqueCount="169">
  <si>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</si>
  <si>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</si>
  <si>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</si>
  <si>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</si>
  <si>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</si>
  <si>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</si>
  <si>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</si>
  <si>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</si>
  <si>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</si>
  <si>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</si>
  <si>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</si>
  <si>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</si>
  <si>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</si>
  <si>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</si>
  <si>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</si>
  <si>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</si>
  <si>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</si>
  <si>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</si>
  <si>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</si>
  <si>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</si>
  <si>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</si>
  <si>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</si>
  <si>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</si>
  <si>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</si>
  <si>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</si>
  <si>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</si>
  <si>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</si>
  <si>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</si>
  <si>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</si>
  <si>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</si>
  <si>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</si>
  <si>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</si>
  <si>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</si>
  <si>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</si>
  <si>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</si>
  <si>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</si>
  <si>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</si>
  <si>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</si>
  <si>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</si>
  <si>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</si>
  <si>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</si>
  <si>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</si>
  <si>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</si>
  <si>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</si>
  <si>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</si>
  <si>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</si>
  <si>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</si>
  <si>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</si>
  <si>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</si>
  <si>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</si>
  <si>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</si>
  <si>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</si>
  <si>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</si>
  <si>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</si>
  <si>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</si>
  <si>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</si>
  <si>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</si>
  <si>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</si>
  <si>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</si>
  <si>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</si>
  <si>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</si>
  <si>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</si>
  <si>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</si>
  <si>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</si>
  <si>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</si>
  <si>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</si>
  <si>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</si>
  <si>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</si>
  <si>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</si>
  <si>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</si>
  <si>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</si>
  <si>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</si>
  <si>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</si>
  <si>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</si>
  <si>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</si>
  <si>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</si>
  <si>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</si>
  <si>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</si>
  <si>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</si>
  <si>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</si>
  <si>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</si>
  <si>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</si>
  <si>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</si>
  <si>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</si>
  <si>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</si>
  <si>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</si>
  <si>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</si>
  <si>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</si>
  <si>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</si>
  <si>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</si>
  <si>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</si>
  <si>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</si>
  <si>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</si>
  <si>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</si>
  <si>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</si>
  <si>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</si>
  <si>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</si>
  <si>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</si>
  <si>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</si>
  <si>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</si>
  <si>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</si>
  <si>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</si>
  <si>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</si>
  <si>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</si>
  <si>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</si>
  <si>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</si>
  <si>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</si>
  <si>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</si>
  <si>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</si>
  <si>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</si>
  <si>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</si>
  <si>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</si>
  <si>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</si>
  <si>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</si>
  <si>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</si>
  <si>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</si>
  <si>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</si>
  <si>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</si>
  <si>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</si>
  <si>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</si>
  <si>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</si>
  <si>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</si>
  <si>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</si>
  <si>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</si>
  <si>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</si>
  <si>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</si>
  <si>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</si>
  <si>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</si>
  <si>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</si>
  <si>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</si>
  <si>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</si>
  <si>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</si>
  <si>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</si>
  <si>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</si>
  <si>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</si>
  <si>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</si>
  <si>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</si>
  <si>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</si>
  <si>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</si>
  <si>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</si>
  <si>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</si>
  <si>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</si>
  <si>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</si>
  <si>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</si>
  <si>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</si>
  <si>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</si>
  <si>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</si>
  <si>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</si>
  <si>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</si>
  <si>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01.04.2021</t>
  </si>
  <si>
    <t>31/30.03.2021</t>
  </si>
  <si>
    <t>03.04.2021</t>
  </si>
  <si>
    <t>04.04.2021</t>
  </si>
  <si>
    <t>sim(109+18)</t>
  </si>
  <si>
    <t>05.04.2021</t>
  </si>
  <si>
    <t>04/0504.21(1873)24.03.2021</t>
  </si>
  <si>
    <t>06.04.2021</t>
  </si>
  <si>
    <t>07.04.2021</t>
  </si>
  <si>
    <t>08.04.2021</t>
  </si>
  <si>
    <t>Date:11.04.2021</t>
  </si>
  <si>
    <t>Mamun</t>
  </si>
  <si>
    <t>CMO</t>
  </si>
  <si>
    <t>Mehedi</t>
  </si>
  <si>
    <t>BP</t>
  </si>
  <si>
    <t>Rakib</t>
  </si>
  <si>
    <t>01908446145</t>
  </si>
  <si>
    <t>Date:10.04.2021</t>
  </si>
  <si>
    <t>10.04.2021</t>
  </si>
  <si>
    <t>Date :10-04-2021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</si>
</sst>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5" t="s">
        <v>18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7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38" t="s">
        <v>29</v>
      </c>
      <c r="L4" s="340" t="s">
        <v>30</v>
      </c>
      <c r="M4" s="342" t="s">
        <v>31</v>
      </c>
      <c r="N4" s="344" t="s">
        <v>9</v>
      </c>
      <c r="O4" s="346" t="s">
        <v>32</v>
      </c>
      <c r="P4" s="331" t="s">
        <v>129</v>
      </c>
      <c r="Q4" s="333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30"/>
      <c r="E5" s="330"/>
      <c r="F5" s="330"/>
      <c r="G5" s="330"/>
      <c r="H5" s="330"/>
      <c r="I5" s="330"/>
      <c r="J5" s="330"/>
      <c r="K5" s="339"/>
      <c r="L5" s="341"/>
      <c r="M5" s="343"/>
      <c r="N5" s="345"/>
      <c r="O5" s="347"/>
      <c r="P5" s="332"/>
      <c r="Q5" s="334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149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151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152</v>
      </c>
      <c r="B8" s="115"/>
      <c r="C8" s="116">
        <v>860</v>
      </c>
      <c r="D8" s="116"/>
      <c r="E8" s="116"/>
      <c r="F8" s="116"/>
      <c r="G8" s="116">
        <v>2286</v>
      </c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3146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154</v>
      </c>
      <c r="B9" s="115"/>
      <c r="C9" s="116"/>
      <c r="D9" s="116"/>
      <c r="E9" s="116"/>
      <c r="F9" s="116"/>
      <c r="G9" s="116">
        <v>1852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1852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156</v>
      </c>
      <c r="B10" s="115"/>
      <c r="C10" s="116">
        <v>400</v>
      </c>
      <c r="D10" s="116"/>
      <c r="E10" s="116"/>
      <c r="F10" s="116"/>
      <c r="G10" s="116">
        <v>1908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2308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157</v>
      </c>
      <c r="B11" s="115"/>
      <c r="C11" s="116"/>
      <c r="D11" s="116"/>
      <c r="E11" s="116"/>
      <c r="F11" s="116"/>
      <c r="G11" s="116">
        <v>2082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2082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158</v>
      </c>
      <c r="B12" s="115"/>
      <c r="C12" s="116"/>
      <c r="D12" s="116"/>
      <c r="E12" s="116"/>
      <c r="F12" s="116"/>
      <c r="G12" s="116">
        <v>2248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2248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167</v>
      </c>
      <c r="B13" s="115"/>
      <c r="C13" s="116">
        <v>400</v>
      </c>
      <c r="D13" s="116"/>
      <c r="E13" s="116"/>
      <c r="F13" s="116"/>
      <c r="G13" s="116">
        <v>2263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2663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1660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16219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18009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149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151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152</v>
      </c>
      <c r="B8" s="58">
        <v>508000</v>
      </c>
      <c r="C8" s="59">
        <v>300000</v>
      </c>
      <c r="D8" s="45">
        <f t="shared" si="0"/>
        <v>553250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152</v>
      </c>
      <c r="B9" s="58">
        <v>0</v>
      </c>
      <c r="C9" s="59">
        <v>300000</v>
      </c>
      <c r="D9" s="45">
        <f t="shared" si="0"/>
        <v>253250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154</v>
      </c>
      <c r="B10" s="58">
        <v>299000</v>
      </c>
      <c r="C10" s="65">
        <v>300000</v>
      </c>
      <c r="D10" s="45">
        <f>D9+B10-C10</f>
        <v>252250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156</v>
      </c>
      <c r="B11" s="62">
        <v>161000</v>
      </c>
      <c r="C11" s="65">
        <v>300000</v>
      </c>
      <c r="D11" s="45">
        <f t="shared" si="0"/>
        <v>113250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157</v>
      </c>
      <c r="B12" s="62">
        <v>225000</v>
      </c>
      <c r="C12" s="59">
        <v>200000</v>
      </c>
      <c r="D12" s="45">
        <f t="shared" si="0"/>
        <v>138250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158</v>
      </c>
      <c r="B13" s="64">
        <v>198000</v>
      </c>
      <c r="C13" s="65">
        <v>300000</v>
      </c>
      <c r="D13" s="50">
        <f t="shared" si="0"/>
        <v>36250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167</v>
      </c>
      <c r="B14" s="65">
        <v>0</v>
      </c>
      <c r="C14" s="65">
        <v>0</v>
      </c>
      <c r="D14" s="45">
        <f>D13+B14-C14</f>
        <v>36250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36250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36250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36250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36250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36250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36250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36250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36250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36250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36250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36250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36250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36250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36250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36250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36250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36250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36250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36250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36250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36250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36250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36250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36250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36250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36250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36250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36250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36250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36250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36250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36250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36250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36250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36250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36250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36250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36250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36250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36250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36250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36250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36250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36250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36250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36250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36250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36250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36250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36250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36250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36250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36250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36250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36250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36250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36250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36250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36250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36250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36250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36250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36250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36250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36250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36250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36250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36250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1736250</v>
      </c>
      <c r="C83" s="46">
        <f>SUM(C4:C77)</f>
        <v>1700000</v>
      </c>
      <c r="D83" s="82">
        <f>D82</f>
        <v>36250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D20" sqref="D20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2" t="s">
        <v>6</v>
      </c>
      <c r="B1" s="353"/>
      <c r="C1" s="353"/>
      <c r="D1" s="353"/>
      <c r="E1" s="354"/>
      <c r="G1" s="21"/>
      <c r="H1" s="142"/>
      <c r="I1" s="142"/>
    </row>
    <row r="2" spans="1:12" ht="21.75" x14ac:dyDescent="0.25">
      <c r="A2" s="355" t="s">
        <v>166</v>
      </c>
      <c r="B2" s="356"/>
      <c r="C2" s="356"/>
      <c r="D2" s="356"/>
      <c r="E2" s="357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8" t="s">
        <v>89</v>
      </c>
      <c r="K4" s="359"/>
      <c r="L4" s="360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1202016.77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20335.770000000004</v>
      </c>
      <c r="C6" s="37"/>
      <c r="D6" s="29" t="s">
        <v>4</v>
      </c>
      <c r="E6" s="87">
        <v>36250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622711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18009</v>
      </c>
      <c r="C8" s="37"/>
      <c r="D8" s="29" t="s">
        <v>2</v>
      </c>
      <c r="E8" s="89">
        <v>191246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72103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2326.7700000000041</v>
      </c>
      <c r="C12" s="37"/>
      <c r="D12" s="29" t="s">
        <v>16</v>
      </c>
      <c r="E12" s="89">
        <v>178000</v>
      </c>
      <c r="F12" s="22"/>
      <c r="J12" s="146" t="s">
        <v>128</v>
      </c>
      <c r="K12" s="185" t="s">
        <v>153</v>
      </c>
      <c r="L12" s="185">
        <v>34095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2002326.77</v>
      </c>
      <c r="C15" s="37"/>
      <c r="D15" s="29" t="s">
        <v>3</v>
      </c>
      <c r="E15" s="89">
        <f>E5+E6+E7+E8+E9+E10+E12-E11+E13</f>
        <v>2002326.77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61"/>
      <c r="B17" s="362"/>
      <c r="C17" s="362"/>
      <c r="D17" s="362"/>
      <c r="E17" s="363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150</v>
      </c>
      <c r="K21" s="83" t="s">
        <v>105</v>
      </c>
      <c r="L21" s="83">
        <v>5638</v>
      </c>
    </row>
    <row r="22" spans="1:12" ht="30" x14ac:dyDescent="0.25">
      <c r="B22" s="8"/>
      <c r="C22" s="27"/>
      <c r="F22" s="26"/>
      <c r="J22" s="322" t="s">
        <v>155</v>
      </c>
      <c r="K22" s="83" t="s">
        <v>103</v>
      </c>
      <c r="L22" s="83">
        <v>2755</v>
      </c>
    </row>
    <row r="23" spans="1:12" ht="21" x14ac:dyDescent="0.25">
      <c r="B23" s="8"/>
      <c r="C23" s="27"/>
      <c r="D23" s="5"/>
      <c r="E23" s="6"/>
      <c r="F23" s="26"/>
      <c r="J23" s="364" t="s">
        <v>33</v>
      </c>
      <c r="K23" s="364"/>
      <c r="L23" s="190">
        <f>SUM(L6:L22)</f>
        <v>72103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6" activePane="bottomLeft" state="frozen"/>
      <selection pane="bottomLeft" activeCell="S26" sqref="S26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168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115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137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67</v>
      </c>
      <c r="O10" s="173"/>
      <c r="P10" s="169">
        <v>47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148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>
        <v>750</v>
      </c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64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100</v>
      </c>
      <c r="H17" s="171"/>
      <c r="I17" s="167"/>
      <c r="J17" s="171"/>
      <c r="K17" s="171"/>
      <c r="L17" s="167"/>
      <c r="M17" s="168"/>
      <c r="N17" s="169">
        <v>61</v>
      </c>
      <c r="O17" s="169">
        <v>17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 t="s">
        <v>160</v>
      </c>
      <c r="C18" s="151" t="s">
        <v>161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162</v>
      </c>
      <c r="C19" s="150" t="s">
        <v>163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>
        <v>20</v>
      </c>
      <c r="O19" s="169"/>
      <c r="P19" s="169"/>
      <c r="Q19" s="174"/>
      <c r="T19" s="376" t="s">
        <v>136</v>
      </c>
      <c r="U19" s="376"/>
      <c r="V19" s="376"/>
    </row>
    <row r="20" spans="1:22" ht="18.75" x14ac:dyDescent="0.25">
      <c r="A20" s="153">
        <v>14</v>
      </c>
      <c r="B20" s="166" t="s">
        <v>165</v>
      </c>
      <c r="C20" s="155" t="s">
        <v>164</v>
      </c>
      <c r="D20" s="177"/>
      <c r="E20" s="165"/>
      <c r="F20" s="167">
        <v>110</v>
      </c>
      <c r="G20" s="167">
        <v>70</v>
      </c>
      <c r="H20" s="167">
        <v>250</v>
      </c>
      <c r="I20" s="167"/>
      <c r="J20" s="171"/>
      <c r="K20" s="171"/>
      <c r="L20" s="167"/>
      <c r="M20" s="168"/>
      <c r="N20" s="169">
        <v>10</v>
      </c>
      <c r="O20" s="169">
        <v>10</v>
      </c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152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5" t="s">
        <v>36</v>
      </c>
      <c r="B29" s="366"/>
      <c r="C29" s="367"/>
      <c r="D29" s="200">
        <f t="shared" ref="D29:P29" si="0">SUM(D7:D28)</f>
        <v>0</v>
      </c>
      <c r="E29" s="200">
        <f t="shared" si="0"/>
        <v>0</v>
      </c>
      <c r="F29" s="200">
        <f t="shared" si="0"/>
        <v>330</v>
      </c>
      <c r="G29" s="200">
        <f t="shared" si="0"/>
        <v>320</v>
      </c>
      <c r="H29" s="200">
        <f t="shared" si="0"/>
        <v>1070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333</v>
      </c>
      <c r="O29" s="200">
        <f t="shared" si="0"/>
        <v>57</v>
      </c>
      <c r="P29" s="200">
        <f t="shared" si="0"/>
        <v>263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48" customFormat="1" ht="18" customHeight="1" x14ac:dyDescent="0.25">
      <c r="A3" s="372" t="s">
        <v>44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4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48" customFormat="1" ht="18" customHeight="1" x14ac:dyDescent="0.25">
      <c r="A5" s="374" t="s">
        <v>68</v>
      </c>
      <c r="B5" s="375"/>
      <c r="C5" s="192"/>
      <c r="D5" s="193" t="s">
        <v>45</v>
      </c>
      <c r="E5" s="193"/>
      <c r="F5" s="369" t="s">
        <v>69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111</v>
      </c>
      <c r="U5" s="369"/>
      <c r="V5" s="370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7" t="s">
        <v>121</v>
      </c>
      <c r="U10" s="378"/>
      <c r="V10" s="379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7" t="s">
        <v>123</v>
      </c>
      <c r="U13" s="378"/>
      <c r="V13" s="379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138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5" t="s">
        <v>36</v>
      </c>
      <c r="B28" s="366"/>
      <c r="C28" s="367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sqref="A1:W26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5" t="s">
        <v>44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54"/>
    </row>
    <row r="2" spans="1:30" ht="24" customHeight="1" thickBot="1" x14ac:dyDescent="0.3">
      <c r="A2" s="388" t="s">
        <v>159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0" t="s">
        <v>112</v>
      </c>
      <c r="C3" s="381"/>
      <c r="D3" s="382"/>
      <c r="E3" s="380" t="s">
        <v>116</v>
      </c>
      <c r="F3" s="383"/>
      <c r="G3" s="384"/>
      <c r="H3" s="383" t="s">
        <v>51</v>
      </c>
      <c r="I3" s="383"/>
      <c r="J3" s="383"/>
      <c r="K3" s="389" t="s">
        <v>52</v>
      </c>
      <c r="L3" s="390"/>
      <c r="M3" s="391"/>
      <c r="N3" s="389" t="s">
        <v>117</v>
      </c>
      <c r="O3" s="390"/>
      <c r="P3" s="391"/>
      <c r="Q3" s="392" t="s">
        <v>119</v>
      </c>
      <c r="R3" s="383"/>
      <c r="S3" s="384"/>
      <c r="T3" s="389" t="s">
        <v>118</v>
      </c>
      <c r="U3" s="390"/>
      <c r="V3" s="393"/>
      <c r="W3" s="394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5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2" t="s">
        <v>44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132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48" customFormat="1" ht="30" customHeight="1" x14ac:dyDescent="0.25">
      <c r="A3" s="243"/>
      <c r="B3" s="398" t="s">
        <v>112</v>
      </c>
      <c r="C3" s="399"/>
      <c r="D3" s="400"/>
      <c r="E3" s="398" t="s">
        <v>116</v>
      </c>
      <c r="F3" s="399"/>
      <c r="G3" s="400"/>
      <c r="H3" s="398" t="s">
        <v>51</v>
      </c>
      <c r="I3" s="399"/>
      <c r="J3" s="400"/>
      <c r="K3" s="398" t="s">
        <v>52</v>
      </c>
      <c r="L3" s="399"/>
      <c r="M3" s="400"/>
      <c r="N3" s="398" t="s">
        <v>117</v>
      </c>
      <c r="O3" s="399"/>
      <c r="P3" s="400"/>
      <c r="Q3" s="398" t="s">
        <v>119</v>
      </c>
      <c r="R3" s="399"/>
      <c r="S3" s="400"/>
      <c r="T3" s="398" t="s">
        <v>118</v>
      </c>
      <c r="U3" s="399"/>
      <c r="V3" s="400"/>
      <c r="W3" s="401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2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1"/>
      <c r="B2" s="371"/>
      <c r="C2" s="371"/>
      <c r="D2" s="371"/>
      <c r="E2" s="371"/>
      <c r="F2" s="371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2" t="s">
        <v>44</v>
      </c>
      <c r="B3" s="372"/>
      <c r="C3" s="372"/>
      <c r="D3" s="372"/>
      <c r="E3" s="372"/>
      <c r="F3" s="372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3" t="s">
        <v>17</v>
      </c>
      <c r="B4" s="373"/>
      <c r="C4" s="373"/>
      <c r="D4" s="373"/>
      <c r="E4" s="373"/>
      <c r="F4" s="373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7" t="s">
        <v>141</v>
      </c>
      <c r="C5" s="407"/>
      <c r="D5" s="150" t="s">
        <v>142</v>
      </c>
      <c r="E5" s="406">
        <v>1999091953</v>
      </c>
      <c r="F5" s="406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143</v>
      </c>
      <c r="B6" s="407" t="s">
        <v>144</v>
      </c>
      <c r="C6" s="407"/>
      <c r="D6" s="166" t="s">
        <v>145</v>
      </c>
      <c r="E6" s="408">
        <v>1777649917</v>
      </c>
      <c r="F6" s="409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139</v>
      </c>
      <c r="C7" s="318" t="s">
        <v>59</v>
      </c>
      <c r="D7" s="318" t="s">
        <v>58</v>
      </c>
      <c r="E7" s="318" t="s">
        <v>33</v>
      </c>
      <c r="F7" s="318" t="s">
        <v>140</v>
      </c>
    </row>
    <row r="8" spans="1:17" ht="27" customHeight="1" x14ac:dyDescent="0.25">
      <c r="A8" s="320" t="s">
        <v>146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147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2021-04-10T11:22:20Z</cp:lastPrinted>
  <dcterms:created xsi:type="dcterms:W3CDTF">2015-12-02T06:31:52Z</dcterms:created>
  <dcterms:modified xsi:type="dcterms:W3CDTF">2021-04-11T04:06:32Z</dcterms:modified>
</cp:coreProperties>
</file>