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14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C17" i="15"/>
  <c r="AQ7" i="31"/>
  <c r="E4" i="15"/>
  <c r="F4"/>
  <c r="G4"/>
  <c r="H4"/>
  <c r="I4"/>
  <c r="J4"/>
  <c r="E28"/>
  <c r="F28"/>
  <c r="G28"/>
  <c r="H28"/>
  <c r="I28"/>
  <c r="J28"/>
  <c r="E29"/>
  <c r="F29"/>
  <c r="G29"/>
  <c r="H29"/>
  <c r="I29"/>
  <c r="J29"/>
  <c r="K4"/>
  <c r="L4"/>
  <c r="M4"/>
  <c r="N4"/>
  <c r="O4"/>
  <c r="P4"/>
  <c r="Q4"/>
  <c r="R4"/>
  <c r="S4"/>
  <c r="T4"/>
  <c r="U4"/>
  <c r="V4"/>
  <c r="W4"/>
  <c r="X4"/>
  <c r="Y4"/>
  <c r="Z4"/>
  <c r="AA4"/>
  <c r="AQ28"/>
  <c r="AP28"/>
  <c r="AN28"/>
  <c r="AM28"/>
  <c r="AL28"/>
  <c r="AK28"/>
  <c r="AJ28"/>
  <c r="AB28"/>
  <c r="AB29" s="1"/>
  <c r="AA28"/>
  <c r="AA29" s="1"/>
  <c r="Z28"/>
  <c r="Z29" s="1"/>
  <c r="Y28"/>
  <c r="X28"/>
  <c r="W28"/>
  <c r="V28"/>
  <c r="U28"/>
  <c r="T28"/>
  <c r="S28"/>
  <c r="S29" s="1"/>
  <c r="R28"/>
  <c r="Q28"/>
  <c r="P28"/>
  <c r="P29" s="1"/>
  <c r="O28"/>
  <c r="N28"/>
  <c r="M28"/>
  <c r="L28"/>
  <c r="K28"/>
  <c r="K29" s="1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Y29"/>
  <c r="X29"/>
  <c r="W29"/>
  <c r="V29"/>
  <c r="U29"/>
  <c r="T29"/>
  <c r="R29"/>
  <c r="Q29"/>
  <c r="O29"/>
  <c r="N29"/>
  <c r="M29"/>
  <c r="L29"/>
  <c r="AS17" l="1"/>
  <c r="AT17" s="1"/>
  <c r="AG28"/>
  <c r="AI28"/>
  <c r="AE28"/>
  <c r="AC28"/>
  <c r="AR23"/>
  <c r="AS10"/>
  <c r="AT10" s="1"/>
  <c r="AR19"/>
  <c r="AS26"/>
  <c r="AT26" s="1"/>
  <c r="AR20"/>
  <c r="AR11"/>
  <c r="AS18"/>
  <c r="AT18" s="1"/>
  <c r="AR27"/>
  <c r="AS21"/>
  <c r="AT21" s="1"/>
  <c r="AD28"/>
  <c r="AH28"/>
  <c r="AS8"/>
  <c r="AT8" s="1"/>
  <c r="AR13"/>
  <c r="AS16"/>
  <c r="AT16" s="1"/>
  <c r="AR21"/>
  <c r="AS24"/>
  <c r="AT24" s="1"/>
  <c r="AR8"/>
  <c r="AR16"/>
  <c r="AS9"/>
  <c r="AT9" s="1"/>
  <c r="AR24"/>
  <c r="AF28"/>
  <c r="AO28"/>
  <c r="AR9"/>
  <c r="AS12"/>
  <c r="AT12" s="1"/>
  <c r="AS14"/>
  <c r="AT14" s="1"/>
  <c r="AS15"/>
  <c r="AT15" s="1"/>
  <c r="AR17"/>
  <c r="AS20"/>
  <c r="AT20" s="1"/>
  <c r="AS22"/>
  <c r="AT22" s="1"/>
  <c r="AS23"/>
  <c r="AT23" s="1"/>
  <c r="AR25"/>
  <c r="AS7"/>
  <c r="AR7"/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AG27" s="1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AH13" s="1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W28" s="1"/>
  <c r="X7"/>
  <c r="Y7"/>
  <c r="Z7"/>
  <c r="AA7"/>
  <c r="AU28"/>
  <c r="AP28"/>
  <c r="AN28"/>
  <c r="AM28"/>
  <c r="AL28"/>
  <c r="AK28"/>
  <c r="AJ28"/>
  <c r="AB28"/>
  <c r="AI27"/>
  <c r="AH25"/>
  <c r="AG25"/>
  <c r="AI24"/>
  <c r="AH23"/>
  <c r="AG23"/>
  <c r="AI13"/>
  <c r="AG12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1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6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F20"/>
  <c r="AS20" s="1"/>
  <c r="AT20" s="1"/>
  <c r="AE20"/>
  <c r="AD20"/>
  <c r="AC20"/>
  <c r="AO19"/>
  <c r="AI19"/>
  <c r="AH19"/>
  <c r="AG19"/>
  <c r="AF19"/>
  <c r="AE19"/>
  <c r="AD19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F8"/>
  <c r="AS8" s="1"/>
  <c r="AT8" s="1"/>
  <c r="AE8"/>
  <c r="AD8"/>
  <c r="AC8"/>
  <c r="AR8" s="1"/>
  <c r="AO7"/>
  <c r="AI7"/>
  <c r="AH7"/>
  <c r="AG7"/>
  <c r="AF7"/>
  <c r="AS7" s="1"/>
  <c r="AE7"/>
  <c r="AD7"/>
  <c r="AC7"/>
  <c r="AQ28" i="1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S13" i="16" l="1"/>
  <c r="AT13" s="1"/>
  <c r="AR13"/>
  <c r="AS15"/>
  <c r="AT15" s="1"/>
  <c r="AR27"/>
  <c r="AR17"/>
  <c r="AS19"/>
  <c r="AT19" s="1"/>
  <c r="AS26"/>
  <c r="AT26" s="1"/>
  <c r="AR26"/>
  <c r="AS9"/>
  <c r="AT9" s="1"/>
  <c r="AR9"/>
  <c r="AS21"/>
  <c r="AT21" s="1"/>
  <c r="AO28"/>
  <c r="AS14"/>
  <c r="AT14" s="1"/>
  <c r="AR14"/>
  <c r="AR20"/>
  <c r="AI28"/>
  <c r="AH28"/>
  <c r="AS16"/>
  <c r="AT16" s="1"/>
  <c r="AG28"/>
  <c r="AR16"/>
  <c r="AC28"/>
  <c r="AR18"/>
  <c r="AR25"/>
  <c r="AE28"/>
  <c r="AD28"/>
  <c r="AR24"/>
  <c r="AH27" i="31"/>
  <c r="AR28" i="15"/>
  <c r="AS28"/>
  <c r="AT7"/>
  <c r="AT28" s="1"/>
  <c r="AR13" i="14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C28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S13" s="1"/>
  <c r="AT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S25" s="1"/>
  <c r="AT25" s="1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D28" i="7"/>
  <c r="AR11"/>
  <c r="AE28"/>
  <c r="AC24" i="31"/>
  <c r="AC28" i="7"/>
  <c r="AO28"/>
  <c r="AQ28" i="31"/>
  <c r="AS27"/>
  <c r="AT27" s="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S28" i="21"/>
  <c r="AT7"/>
  <c r="AT28" s="1"/>
  <c r="AF28"/>
  <c r="AR7"/>
  <c r="AR28" s="1"/>
  <c r="AS28" i="20"/>
  <c r="AT7"/>
  <c r="AT28" s="1"/>
  <c r="AF28"/>
  <c r="AR7"/>
  <c r="AR28" s="1"/>
  <c r="AS28" i="19"/>
  <c r="AT7"/>
  <c r="AT28" s="1"/>
  <c r="AF28"/>
  <c r="AR7"/>
  <c r="AR28" s="1"/>
  <c r="AS28" i="18"/>
  <c r="AT7"/>
  <c r="AT28" s="1"/>
  <c r="AF28"/>
  <c r="AR7"/>
  <c r="AR28" s="1"/>
  <c r="AS28" i="17"/>
  <c r="AT7"/>
  <c r="AT28" s="1"/>
  <c r="AF28"/>
  <c r="AR7"/>
  <c r="AR28" s="1"/>
  <c r="AT7" i="16"/>
  <c r="AF28"/>
  <c r="AR7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S26" i="31" l="1"/>
  <c r="AT26" s="1"/>
  <c r="AT28" i="16"/>
  <c r="AS28"/>
  <c r="AS14" i="31"/>
  <c r="AT14" s="1"/>
  <c r="AR28" i="16"/>
  <c r="D4" i="15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R28" i="14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<sst xmlns="http://schemas.openxmlformats.org/spreadsheetml/2006/main" count="2241" uniqueCount="106">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</sst>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3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21" customHeight="1" thickBo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72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12">
        <v>2070</v>
      </c>
      <c r="N4" s="212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29" priority="26" stopIfTrue="1" operator="greaterThan">
      <formula>0</formula>
    </cfRule>
  </conditionalFormatting>
  <conditionalFormatting sqref="AQ31">
    <cfRule type="cellIs" dxfId="828" priority="24" operator="greaterThan">
      <formula>$AQ$7:$AQ$18&lt;100</formula>
    </cfRule>
    <cfRule type="cellIs" dxfId="827" priority="25" operator="greaterThan">
      <formula>100</formula>
    </cfRule>
  </conditionalFormatting>
  <conditionalFormatting sqref="D29:J29 Q29:AB29 Q28:AA28 K4:P29">
    <cfRule type="cellIs" dxfId="826" priority="23" operator="equal">
      <formula>212030016606640</formula>
    </cfRule>
  </conditionalFormatting>
  <conditionalFormatting sqref="D29:J29 L29:AB29 L28:AA28 K4:K29">
    <cfRule type="cellIs" dxfId="825" priority="21" operator="equal">
      <formula>$K$4</formula>
    </cfRule>
    <cfRule type="cellIs" dxfId="824" priority="22" operator="equal">
      <formula>2120</formula>
    </cfRule>
  </conditionalFormatting>
  <conditionalFormatting sqref="D29:L29 M4:N29">
    <cfRule type="cellIs" dxfId="823" priority="19" operator="equal">
      <formula>$M$4</formula>
    </cfRule>
    <cfRule type="cellIs" dxfId="822" priority="20" operator="equal">
      <formula>300</formula>
    </cfRule>
  </conditionalFormatting>
  <conditionalFormatting sqref="O4:O29">
    <cfRule type="cellIs" dxfId="821" priority="17" operator="equal">
      <formula>$O$4</formula>
    </cfRule>
    <cfRule type="cellIs" dxfId="820" priority="18" operator="equal">
      <formula>1660</formula>
    </cfRule>
  </conditionalFormatting>
  <conditionalFormatting sqref="P4:P29">
    <cfRule type="cellIs" dxfId="819" priority="15" operator="equal">
      <formula>$P$4</formula>
    </cfRule>
    <cfRule type="cellIs" dxfId="818" priority="16" operator="equal">
      <formula>6640</formula>
    </cfRule>
  </conditionalFormatting>
  <conditionalFormatting sqref="AT6:AT28">
    <cfRule type="cellIs" dxfId="817" priority="14" operator="lessThan">
      <formula>0</formula>
    </cfRule>
  </conditionalFormatting>
  <conditionalFormatting sqref="AT7:AT18">
    <cfRule type="cellIs" dxfId="816" priority="11" operator="lessThan">
      <formula>0</formula>
    </cfRule>
    <cfRule type="cellIs" dxfId="815" priority="12" operator="lessThan">
      <formula>0</formula>
    </cfRule>
    <cfRule type="cellIs" dxfId="814" priority="13" operator="lessThan">
      <formula>0</formula>
    </cfRule>
  </conditionalFormatting>
  <conditionalFormatting sqref="L28:AA28 K4:K28">
    <cfRule type="cellIs" dxfId="813" priority="10" operator="equal">
      <formula>$K$4</formula>
    </cfRule>
  </conditionalFormatting>
  <conditionalFormatting sqref="D4 D6:D29">
    <cfRule type="cellIs" dxfId="812" priority="9" operator="equal">
      <formula>$D$4</formula>
    </cfRule>
  </conditionalFormatting>
  <conditionalFormatting sqref="S4:S29">
    <cfRule type="cellIs" dxfId="811" priority="8" operator="equal">
      <formula>$S$4</formula>
    </cfRule>
  </conditionalFormatting>
  <conditionalFormatting sqref="Z4:Z29">
    <cfRule type="cellIs" dxfId="810" priority="7" operator="equal">
      <formula>$Z$4</formula>
    </cfRule>
  </conditionalFormatting>
  <conditionalFormatting sqref="AA4:AA29">
    <cfRule type="cellIs" dxfId="809" priority="6" operator="equal">
      <formula>$AA$4</formula>
    </cfRule>
  </conditionalFormatting>
  <conditionalFormatting sqref="AB4:AB29">
    <cfRule type="cellIs" dxfId="808" priority="5" operator="equal">
      <formula>$AB$4</formula>
    </cfRule>
  </conditionalFormatting>
  <conditionalFormatting sqref="AT7:AT28">
    <cfRule type="cellIs" dxfId="807" priority="2" operator="lessThan">
      <formula>0</formula>
    </cfRule>
    <cfRule type="cellIs" dxfId="806" priority="3" operator="lessThan">
      <formula>0</formula>
    </cfRule>
    <cfRule type="cellIs" dxfId="805" priority="4" operator="lessThan">
      <formula>0</formula>
    </cfRule>
  </conditionalFormatting>
  <conditionalFormatting sqref="D5:AA5">
    <cfRule type="cellIs" dxfId="80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Q33" sqref="AQ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81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27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9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594" priority="28" stopIfTrue="1" operator="greaterThan">
      <formula>0</formula>
    </cfRule>
  </conditionalFormatting>
  <conditionalFormatting sqref="AQ31">
    <cfRule type="cellIs" dxfId="593" priority="26" operator="greaterThan">
      <formula>$AQ$7:$AQ$18&lt;100</formula>
    </cfRule>
    <cfRule type="cellIs" dxfId="592" priority="27" operator="greaterThan">
      <formula>100</formula>
    </cfRule>
  </conditionalFormatting>
  <conditionalFormatting sqref="D29:J29 Q29:AB29 Q28:AA28 K4:P29">
    <cfRule type="cellIs" dxfId="591" priority="25" operator="equal">
      <formula>212030016606640</formula>
    </cfRule>
  </conditionalFormatting>
  <conditionalFormatting sqref="D29:J29 L29:AB29 L28:AA28 K4:K29">
    <cfRule type="cellIs" dxfId="590" priority="23" operator="equal">
      <formula>$K$4</formula>
    </cfRule>
    <cfRule type="cellIs" dxfId="589" priority="24" operator="equal">
      <formula>2120</formula>
    </cfRule>
  </conditionalFormatting>
  <conditionalFormatting sqref="D29:L29 M4:N29">
    <cfRule type="cellIs" dxfId="588" priority="21" operator="equal">
      <formula>$M$4</formula>
    </cfRule>
    <cfRule type="cellIs" dxfId="587" priority="22" operator="equal">
      <formula>300</formula>
    </cfRule>
  </conditionalFormatting>
  <conditionalFormatting sqref="O4:O29">
    <cfRule type="cellIs" dxfId="586" priority="19" operator="equal">
      <formula>$O$4</formula>
    </cfRule>
    <cfRule type="cellIs" dxfId="585" priority="20" operator="equal">
      <formula>1660</formula>
    </cfRule>
  </conditionalFormatting>
  <conditionalFormatting sqref="P4:P29">
    <cfRule type="cellIs" dxfId="584" priority="17" operator="equal">
      <formula>$P$4</formula>
    </cfRule>
    <cfRule type="cellIs" dxfId="583" priority="18" operator="equal">
      <formula>6640</formula>
    </cfRule>
  </conditionalFormatting>
  <conditionalFormatting sqref="AT6:AT28">
    <cfRule type="cellIs" dxfId="582" priority="16" operator="lessThan">
      <formula>0</formula>
    </cfRule>
  </conditionalFormatting>
  <conditionalFormatting sqref="AT7:AT18">
    <cfRule type="cellIs" dxfId="581" priority="13" operator="lessThan">
      <formula>0</formula>
    </cfRule>
    <cfRule type="cellIs" dxfId="580" priority="14" operator="lessThan">
      <formula>0</formula>
    </cfRule>
    <cfRule type="cellIs" dxfId="579" priority="15" operator="lessThan">
      <formula>0</formula>
    </cfRule>
  </conditionalFormatting>
  <conditionalFormatting sqref="L28:AA28 K4:K28">
    <cfRule type="cellIs" dxfId="578" priority="12" operator="equal">
      <formula>$K$4</formula>
    </cfRule>
  </conditionalFormatting>
  <conditionalFormatting sqref="D28:D29 D6:D22 D24:D26 D4:AA4">
    <cfRule type="cellIs" dxfId="577" priority="11" operator="equal">
      <formula>$D$4</formula>
    </cfRule>
  </conditionalFormatting>
  <conditionalFormatting sqref="S4:S29">
    <cfRule type="cellIs" dxfId="576" priority="10" operator="equal">
      <formula>$S$4</formula>
    </cfRule>
  </conditionalFormatting>
  <conditionalFormatting sqref="Z4:Z29">
    <cfRule type="cellIs" dxfId="575" priority="9" operator="equal">
      <formula>$Z$4</formula>
    </cfRule>
  </conditionalFormatting>
  <conditionalFormatting sqref="AA4:AA29">
    <cfRule type="cellIs" dxfId="574" priority="8" operator="equal">
      <formula>$AA$4</formula>
    </cfRule>
  </conditionalFormatting>
  <conditionalFormatting sqref="AB4:AB29">
    <cfRule type="cellIs" dxfId="573" priority="7" operator="equal">
      <formula>$AB$4</formula>
    </cfRule>
  </conditionalFormatting>
  <conditionalFormatting sqref="AT7:AT28">
    <cfRule type="cellIs" dxfId="572" priority="4" operator="lessThan">
      <formula>0</formula>
    </cfRule>
    <cfRule type="cellIs" dxfId="571" priority="5" operator="lessThan">
      <formula>0</formula>
    </cfRule>
    <cfRule type="cellIs" dxfId="570" priority="6" operator="lessThan">
      <formula>0</formula>
    </cfRule>
  </conditionalFormatting>
  <conditionalFormatting sqref="D5:AA5">
    <cfRule type="cellIs" dxfId="569" priority="3" operator="greaterThan">
      <formula>0</formula>
    </cfRule>
  </conditionalFormatting>
  <conditionalFormatting sqref="D7:AA27">
    <cfRule type="cellIs" dxfId="568" priority="2" operator="greaterThan">
      <formula>0</formula>
    </cfRule>
  </conditionalFormatting>
  <conditionalFormatting sqref="AC7:AS27">
    <cfRule type="cellIs" dxfId="567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82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66" priority="27" stopIfTrue="1" operator="greaterThan">
      <formula>0</formula>
    </cfRule>
  </conditionalFormatting>
  <conditionalFormatting sqref="AQ31">
    <cfRule type="cellIs" dxfId="565" priority="25" operator="greaterThan">
      <formula>$AQ$7:$AQ$18&lt;100</formula>
    </cfRule>
    <cfRule type="cellIs" dxfId="564" priority="26" operator="greaterThan">
      <formula>100</formula>
    </cfRule>
  </conditionalFormatting>
  <conditionalFormatting sqref="D29:J29 Q29:AB29 Q28:AA28 K4:P29">
    <cfRule type="cellIs" dxfId="563" priority="24" operator="equal">
      <formula>212030016606640</formula>
    </cfRule>
  </conditionalFormatting>
  <conditionalFormatting sqref="D29:J29 L29:AB29 L28:AA28 K4:K29">
    <cfRule type="cellIs" dxfId="562" priority="22" operator="equal">
      <formula>$K$4</formula>
    </cfRule>
    <cfRule type="cellIs" dxfId="561" priority="23" operator="equal">
      <formula>2120</formula>
    </cfRule>
  </conditionalFormatting>
  <conditionalFormatting sqref="D29:L29 M4:N29">
    <cfRule type="cellIs" dxfId="560" priority="20" operator="equal">
      <formula>$M$4</formula>
    </cfRule>
    <cfRule type="cellIs" dxfId="559" priority="21" operator="equal">
      <formula>300</formula>
    </cfRule>
  </conditionalFormatting>
  <conditionalFormatting sqref="O4:O29">
    <cfRule type="cellIs" dxfId="558" priority="18" operator="equal">
      <formula>$O$4</formula>
    </cfRule>
    <cfRule type="cellIs" dxfId="557" priority="19" operator="equal">
      <formula>1660</formula>
    </cfRule>
  </conditionalFormatting>
  <conditionalFormatting sqref="P4:P29">
    <cfRule type="cellIs" dxfId="556" priority="16" operator="equal">
      <formula>$P$4</formula>
    </cfRule>
    <cfRule type="cellIs" dxfId="555" priority="17" operator="equal">
      <formula>6640</formula>
    </cfRule>
  </conditionalFormatting>
  <conditionalFormatting sqref="AT6:AT28">
    <cfRule type="cellIs" dxfId="554" priority="15" operator="lessThan">
      <formula>0</formula>
    </cfRule>
  </conditionalFormatting>
  <conditionalFormatting sqref="AT7:AT18">
    <cfRule type="cellIs" dxfId="553" priority="12" operator="lessThan">
      <formula>0</formula>
    </cfRule>
    <cfRule type="cellIs" dxfId="552" priority="13" operator="lessThan">
      <formula>0</formula>
    </cfRule>
    <cfRule type="cellIs" dxfId="551" priority="14" operator="lessThan">
      <formula>0</formula>
    </cfRule>
  </conditionalFormatting>
  <conditionalFormatting sqref="L28:AA28 K4:K28">
    <cfRule type="cellIs" dxfId="550" priority="11" operator="equal">
      <formula>$K$4</formula>
    </cfRule>
  </conditionalFormatting>
  <conditionalFormatting sqref="D28:D29 D6:D22 D24:D26 D4:AA4">
    <cfRule type="cellIs" dxfId="549" priority="10" operator="equal">
      <formula>$D$4</formula>
    </cfRule>
  </conditionalFormatting>
  <conditionalFormatting sqref="S4:S29">
    <cfRule type="cellIs" dxfId="548" priority="9" operator="equal">
      <formula>$S$4</formula>
    </cfRule>
  </conditionalFormatting>
  <conditionalFormatting sqref="Z4:Z29">
    <cfRule type="cellIs" dxfId="547" priority="8" operator="equal">
      <formula>$Z$4</formula>
    </cfRule>
  </conditionalFormatting>
  <conditionalFormatting sqref="AA4:AA29">
    <cfRule type="cellIs" dxfId="546" priority="7" operator="equal">
      <formula>$AA$4</formula>
    </cfRule>
  </conditionalFormatting>
  <conditionalFormatting sqref="AB4:AB29">
    <cfRule type="cellIs" dxfId="545" priority="6" operator="equal">
      <formula>$AB$4</formula>
    </cfRule>
  </conditionalFormatting>
  <conditionalFormatting sqref="AT7:AT28">
    <cfRule type="cellIs" dxfId="544" priority="3" operator="lessThan">
      <formula>0</formula>
    </cfRule>
    <cfRule type="cellIs" dxfId="543" priority="4" operator="lessThan">
      <formula>0</formula>
    </cfRule>
    <cfRule type="cellIs" dxfId="542" priority="5" operator="lessThan">
      <formula>0</formula>
    </cfRule>
  </conditionalFormatting>
  <conditionalFormatting sqref="D5:AA5">
    <cfRule type="cellIs" dxfId="541" priority="2" operator="greaterThan">
      <formula>0</formula>
    </cfRule>
  </conditionalFormatting>
  <conditionalFormatting sqref="D7:AQ27">
    <cfRule type="cellIs" dxfId="54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83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39" priority="26" stopIfTrue="1" operator="greaterThan">
      <formula>0</formula>
    </cfRule>
  </conditionalFormatting>
  <conditionalFormatting sqref="AQ31">
    <cfRule type="cellIs" dxfId="538" priority="24" operator="greaterThan">
      <formula>$AQ$7:$AQ$18&lt;100</formula>
    </cfRule>
    <cfRule type="cellIs" dxfId="537" priority="25" operator="greaterThan">
      <formula>100</formula>
    </cfRule>
  </conditionalFormatting>
  <conditionalFormatting sqref="D29:J29 Q29:AB29 Q28:AA28 K4:P29">
    <cfRule type="cellIs" dxfId="536" priority="23" operator="equal">
      <formula>212030016606640</formula>
    </cfRule>
  </conditionalFormatting>
  <conditionalFormatting sqref="D29:J29 L29:AB29 L28:AA28 K4:K29">
    <cfRule type="cellIs" dxfId="535" priority="21" operator="equal">
      <formula>$K$4</formula>
    </cfRule>
    <cfRule type="cellIs" dxfId="534" priority="22" operator="equal">
      <formula>2120</formula>
    </cfRule>
  </conditionalFormatting>
  <conditionalFormatting sqref="D29:L29 M4:N29">
    <cfRule type="cellIs" dxfId="533" priority="19" operator="equal">
      <formula>$M$4</formula>
    </cfRule>
    <cfRule type="cellIs" dxfId="532" priority="20" operator="equal">
      <formula>300</formula>
    </cfRule>
  </conditionalFormatting>
  <conditionalFormatting sqref="O4:O29">
    <cfRule type="cellIs" dxfId="531" priority="17" operator="equal">
      <formula>$O$4</formula>
    </cfRule>
    <cfRule type="cellIs" dxfId="530" priority="18" operator="equal">
      <formula>1660</formula>
    </cfRule>
  </conditionalFormatting>
  <conditionalFormatting sqref="P4:P29">
    <cfRule type="cellIs" dxfId="529" priority="15" operator="equal">
      <formula>$P$4</formula>
    </cfRule>
    <cfRule type="cellIs" dxfId="528" priority="16" operator="equal">
      <formula>6640</formula>
    </cfRule>
  </conditionalFormatting>
  <conditionalFormatting sqref="AT6:AT28">
    <cfRule type="cellIs" dxfId="527" priority="14" operator="lessThan">
      <formula>0</formula>
    </cfRule>
  </conditionalFormatting>
  <conditionalFormatting sqref="AT7:AT18">
    <cfRule type="cellIs" dxfId="526" priority="11" operator="lessThan">
      <formula>0</formula>
    </cfRule>
    <cfRule type="cellIs" dxfId="525" priority="12" operator="lessThan">
      <formula>0</formula>
    </cfRule>
    <cfRule type="cellIs" dxfId="524" priority="13" operator="lessThan">
      <formula>0</formula>
    </cfRule>
  </conditionalFormatting>
  <conditionalFormatting sqref="L28:AA28 K4:K28">
    <cfRule type="cellIs" dxfId="523" priority="10" operator="equal">
      <formula>$K$4</formula>
    </cfRule>
  </conditionalFormatting>
  <conditionalFormatting sqref="D28:D29 D6:D22 D24:D26 D4:AA4">
    <cfRule type="cellIs" dxfId="522" priority="9" operator="equal">
      <formula>$D$4</formula>
    </cfRule>
  </conditionalFormatting>
  <conditionalFormatting sqref="S4:S29">
    <cfRule type="cellIs" dxfId="521" priority="8" operator="equal">
      <formula>$S$4</formula>
    </cfRule>
  </conditionalFormatting>
  <conditionalFormatting sqref="Z4:Z29">
    <cfRule type="cellIs" dxfId="520" priority="7" operator="equal">
      <formula>$Z$4</formula>
    </cfRule>
  </conditionalFormatting>
  <conditionalFormatting sqref="AA4:AA29">
    <cfRule type="cellIs" dxfId="519" priority="6" operator="equal">
      <formula>$AA$4</formula>
    </cfRule>
  </conditionalFormatting>
  <conditionalFormatting sqref="AB4:AB29">
    <cfRule type="cellIs" dxfId="518" priority="5" operator="equal">
      <formula>$AB$4</formula>
    </cfRule>
  </conditionalFormatting>
  <conditionalFormatting sqref="AT7:AT28">
    <cfRule type="cellIs" dxfId="517" priority="2" operator="lessThan">
      <formula>0</formula>
    </cfRule>
    <cfRule type="cellIs" dxfId="516" priority="3" operator="lessThan">
      <formula>0</formula>
    </cfRule>
    <cfRule type="cellIs" dxfId="515" priority="4" operator="lessThan">
      <formula>0</formula>
    </cfRule>
  </conditionalFormatting>
  <conditionalFormatting sqref="D5:AA5">
    <cfRule type="cellIs" dxfId="514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23" sqref="A23:XFD2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84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513" priority="37" stopIfTrue="1" operator="greaterThan">
      <formula>0</formula>
    </cfRule>
  </conditionalFormatting>
  <conditionalFormatting sqref="D29:J29 Q29:AB29 Q28:AA28 K4:P29">
    <cfRule type="cellIs" dxfId="512" priority="34" operator="equal">
      <formula>212030016606640</formula>
    </cfRule>
  </conditionalFormatting>
  <conditionalFormatting sqref="D29:J29 L29:AB29 L28:AA28 K4:K29">
    <cfRule type="cellIs" dxfId="511" priority="32" operator="equal">
      <formula>$K$4</formula>
    </cfRule>
    <cfRule type="cellIs" dxfId="510" priority="33" operator="equal">
      <formula>2120</formula>
    </cfRule>
  </conditionalFormatting>
  <conditionalFormatting sqref="D29:L29 M4:N29">
    <cfRule type="cellIs" dxfId="509" priority="30" operator="equal">
      <formula>$M$4</formula>
    </cfRule>
    <cfRule type="cellIs" dxfId="508" priority="31" operator="equal">
      <formula>300</formula>
    </cfRule>
  </conditionalFormatting>
  <conditionalFormatting sqref="O4:O29">
    <cfRule type="cellIs" dxfId="507" priority="28" operator="equal">
      <formula>$O$4</formula>
    </cfRule>
    <cfRule type="cellIs" dxfId="506" priority="29" operator="equal">
      <formula>1660</formula>
    </cfRule>
  </conditionalFormatting>
  <conditionalFormatting sqref="P4:P29">
    <cfRule type="cellIs" dxfId="505" priority="26" operator="equal">
      <formula>$P$4</formula>
    </cfRule>
    <cfRule type="cellIs" dxfId="504" priority="27" operator="equal">
      <formula>6640</formula>
    </cfRule>
  </conditionalFormatting>
  <conditionalFormatting sqref="AT6:AT28">
    <cfRule type="cellIs" dxfId="503" priority="25" operator="lessThan">
      <formula>0</formula>
    </cfRule>
  </conditionalFormatting>
  <conditionalFormatting sqref="AT7:AT18">
    <cfRule type="cellIs" dxfId="502" priority="22" operator="lessThan">
      <formula>0</formula>
    </cfRule>
    <cfRule type="cellIs" dxfId="501" priority="23" operator="lessThan">
      <formula>0</formula>
    </cfRule>
    <cfRule type="cellIs" dxfId="500" priority="24" operator="lessThan">
      <formula>0</formula>
    </cfRule>
  </conditionalFormatting>
  <conditionalFormatting sqref="L28:AA28 K4:K28">
    <cfRule type="cellIs" dxfId="499" priority="21" operator="equal">
      <formula>$K$4</formula>
    </cfRule>
  </conditionalFormatting>
  <conditionalFormatting sqref="D28:D29 D6:D22 D24:D26 D4:AA4">
    <cfRule type="cellIs" dxfId="498" priority="20" operator="equal">
      <formula>$D$4</formula>
    </cfRule>
  </conditionalFormatting>
  <conditionalFormatting sqref="S4:S29">
    <cfRule type="cellIs" dxfId="497" priority="19" operator="equal">
      <formula>$S$4</formula>
    </cfRule>
  </conditionalFormatting>
  <conditionalFormatting sqref="Z4:Z29">
    <cfRule type="cellIs" dxfId="496" priority="18" operator="equal">
      <formula>$Z$4</formula>
    </cfRule>
  </conditionalFormatting>
  <conditionalFormatting sqref="AA4:AA29">
    <cfRule type="cellIs" dxfId="495" priority="17" operator="equal">
      <formula>$AA$4</formula>
    </cfRule>
  </conditionalFormatting>
  <conditionalFormatting sqref="AB4:AB29">
    <cfRule type="cellIs" dxfId="494" priority="16" operator="equal">
      <formula>$AB$4</formula>
    </cfRule>
  </conditionalFormatting>
  <conditionalFormatting sqref="AT7:AT28">
    <cfRule type="cellIs" dxfId="493" priority="13" operator="lessThan">
      <formula>0</formula>
    </cfRule>
    <cfRule type="cellIs" dxfId="492" priority="14" operator="lessThan">
      <formula>0</formula>
    </cfRule>
    <cfRule type="cellIs" dxfId="491" priority="15" operator="lessThan">
      <formula>0</formula>
    </cfRule>
  </conditionalFormatting>
  <conditionalFormatting sqref="D5:AA5">
    <cfRule type="cellIs" dxfId="490" priority="12" operator="greaterThan">
      <formula>0</formula>
    </cfRule>
  </conditionalFormatting>
  <conditionalFormatting sqref="D7:AS7">
    <cfRule type="cellIs" dxfId="489" priority="11" operator="greaterThan">
      <formula>0</formula>
    </cfRule>
  </conditionalFormatting>
  <conditionalFormatting sqref="D9:AS9">
    <cfRule type="cellIs" dxfId="488" priority="10" operator="greaterThan">
      <formula>0</formula>
    </cfRule>
  </conditionalFormatting>
  <conditionalFormatting sqref="D11:AS11">
    <cfRule type="cellIs" dxfId="487" priority="9" operator="greaterThan">
      <formula>0</formula>
    </cfRule>
  </conditionalFormatting>
  <conditionalFormatting sqref="D13:AS13">
    <cfRule type="cellIs" dxfId="486" priority="8" operator="greaterThan">
      <formula>0</formula>
    </cfRule>
  </conditionalFormatting>
  <conditionalFormatting sqref="D15:AS15">
    <cfRule type="cellIs" dxfId="485" priority="7" operator="greaterThan">
      <formula>0</formula>
    </cfRule>
  </conditionalFormatting>
  <conditionalFormatting sqref="D17:AS17">
    <cfRule type="cellIs" dxfId="484" priority="6" operator="greaterThan">
      <formula>0</formula>
    </cfRule>
  </conditionalFormatting>
  <conditionalFormatting sqref="D19:AS19">
    <cfRule type="cellIs" dxfId="483" priority="5" operator="greaterThan">
      <formula>0</formula>
    </cfRule>
  </conditionalFormatting>
  <conditionalFormatting sqref="D21:AS21">
    <cfRule type="cellIs" dxfId="482" priority="4" operator="greaterThan">
      <formula>0</formula>
    </cfRule>
  </conditionalFormatting>
  <conditionalFormatting sqref="D23:AS23">
    <cfRule type="cellIs" dxfId="481" priority="3" operator="greaterThan">
      <formula>0</formula>
    </cfRule>
  </conditionalFormatting>
  <conditionalFormatting sqref="D25:AS25">
    <cfRule type="cellIs" dxfId="480" priority="2" operator="greaterThan">
      <formula>0</formula>
    </cfRule>
  </conditionalFormatting>
  <conditionalFormatting sqref="D27:AS27">
    <cfRule type="cellIs" dxfId="479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0" activePane="bottomLeft" state="frozen"/>
      <selection pane="bottomLeft" activeCell="A23" sqref="A23:XFD2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85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478" priority="61" stopIfTrue="1" operator="greaterThan">
      <formula>0</formula>
    </cfRule>
  </conditionalFormatting>
  <conditionalFormatting sqref="AQ31">
    <cfRule type="cellIs" dxfId="477" priority="59" operator="greaterThan">
      <formula>$AQ$7:$AQ$18&lt;100</formula>
    </cfRule>
    <cfRule type="cellIs" dxfId="476" priority="60" operator="greaterThan">
      <formula>100</formula>
    </cfRule>
  </conditionalFormatting>
  <conditionalFormatting sqref="D29:J29 Q29:AB29 Q28:AA28 K4:P29">
    <cfRule type="cellIs" dxfId="475" priority="58" operator="equal">
      <formula>212030016606640</formula>
    </cfRule>
  </conditionalFormatting>
  <conditionalFormatting sqref="D29:J29 L29:AB29 L28:AA28 K4:K29">
    <cfRule type="cellIs" dxfId="474" priority="56" operator="equal">
      <formula>$K$4</formula>
    </cfRule>
    <cfRule type="cellIs" dxfId="473" priority="57" operator="equal">
      <formula>2120</formula>
    </cfRule>
  </conditionalFormatting>
  <conditionalFormatting sqref="D29:L29 M4:N29">
    <cfRule type="cellIs" dxfId="472" priority="54" operator="equal">
      <formula>$M$4</formula>
    </cfRule>
    <cfRule type="cellIs" dxfId="471" priority="55" operator="equal">
      <formula>300</formula>
    </cfRule>
  </conditionalFormatting>
  <conditionalFormatting sqref="O4:O29">
    <cfRule type="cellIs" dxfId="470" priority="52" operator="equal">
      <formula>$O$4</formula>
    </cfRule>
    <cfRule type="cellIs" dxfId="469" priority="53" operator="equal">
      <formula>1660</formula>
    </cfRule>
  </conditionalFormatting>
  <conditionalFormatting sqref="P4:P29">
    <cfRule type="cellIs" dxfId="468" priority="50" operator="equal">
      <formula>$P$4</formula>
    </cfRule>
    <cfRule type="cellIs" dxfId="467" priority="51" operator="equal">
      <formula>6640</formula>
    </cfRule>
  </conditionalFormatting>
  <conditionalFormatting sqref="AT6:AT28">
    <cfRule type="cellIs" dxfId="466" priority="49" operator="lessThan">
      <formula>0</formula>
    </cfRule>
  </conditionalFormatting>
  <conditionalFormatting sqref="AT7:AT18">
    <cfRule type="cellIs" dxfId="465" priority="46" operator="lessThan">
      <formula>0</formula>
    </cfRule>
    <cfRule type="cellIs" dxfId="464" priority="47" operator="lessThan">
      <formula>0</formula>
    </cfRule>
    <cfRule type="cellIs" dxfId="463" priority="48" operator="lessThan">
      <formula>0</formula>
    </cfRule>
  </conditionalFormatting>
  <conditionalFormatting sqref="L28:AA28 K4:K28">
    <cfRule type="cellIs" dxfId="462" priority="45" operator="equal">
      <formula>$K$4</formula>
    </cfRule>
  </conditionalFormatting>
  <conditionalFormatting sqref="D28:D29 D6:D22 D24:D26 D4:AB4">
    <cfRule type="cellIs" dxfId="461" priority="44" operator="equal">
      <formula>$D$4</formula>
    </cfRule>
  </conditionalFormatting>
  <conditionalFormatting sqref="S4:S29">
    <cfRule type="cellIs" dxfId="460" priority="43" operator="equal">
      <formula>$S$4</formula>
    </cfRule>
  </conditionalFormatting>
  <conditionalFormatting sqref="Z4:Z29">
    <cfRule type="cellIs" dxfId="459" priority="42" operator="equal">
      <formula>$Z$4</formula>
    </cfRule>
  </conditionalFormatting>
  <conditionalFormatting sqref="AA4:AA29">
    <cfRule type="cellIs" dxfId="458" priority="41" operator="equal">
      <formula>$AA$4</formula>
    </cfRule>
  </conditionalFormatting>
  <conditionalFormatting sqref="AB4:AB29">
    <cfRule type="cellIs" dxfId="457" priority="40" operator="equal">
      <formula>$AB$4</formula>
    </cfRule>
  </conditionalFormatting>
  <conditionalFormatting sqref="AT7:AT28">
    <cfRule type="cellIs" dxfId="456" priority="37" operator="lessThan">
      <formula>0</formula>
    </cfRule>
    <cfRule type="cellIs" dxfId="455" priority="38" operator="lessThan">
      <formula>0</formula>
    </cfRule>
    <cfRule type="cellIs" dxfId="454" priority="39" operator="lessThan">
      <formula>0</formula>
    </cfRule>
  </conditionalFormatting>
  <conditionalFormatting sqref="D5:AA5">
    <cfRule type="cellIs" dxfId="453" priority="36" operator="greaterThan">
      <formula>0</formula>
    </cfRule>
  </conditionalFormatting>
  <conditionalFormatting sqref="AP7:AP27">
    <cfRule type="cellIs" dxfId="452" priority="35" stopIfTrue="1" operator="greaterThan">
      <formula>0</formula>
    </cfRule>
  </conditionalFormatting>
  <conditionalFormatting sqref="D29:J29 Q29:AB29 Q28:AA28 K4:P29">
    <cfRule type="cellIs" dxfId="451" priority="34" operator="equal">
      <formula>212030016606640</formula>
    </cfRule>
  </conditionalFormatting>
  <conditionalFormatting sqref="D29:J29 L29:AB29 L28:AA28 K4:K29">
    <cfRule type="cellIs" dxfId="450" priority="32" operator="equal">
      <formula>$K$4</formula>
    </cfRule>
    <cfRule type="cellIs" dxfId="449" priority="33" operator="equal">
      <formula>2120</formula>
    </cfRule>
  </conditionalFormatting>
  <conditionalFormatting sqref="D29:L29 M4:N29">
    <cfRule type="cellIs" dxfId="448" priority="30" operator="equal">
      <formula>$M$4</formula>
    </cfRule>
    <cfRule type="cellIs" dxfId="447" priority="31" operator="equal">
      <formula>300</formula>
    </cfRule>
  </conditionalFormatting>
  <conditionalFormatting sqref="O4:O29">
    <cfRule type="cellIs" dxfId="446" priority="28" operator="equal">
      <formula>$O$4</formula>
    </cfRule>
    <cfRule type="cellIs" dxfId="445" priority="29" operator="equal">
      <formula>1660</formula>
    </cfRule>
  </conditionalFormatting>
  <conditionalFormatting sqref="P4:P29">
    <cfRule type="cellIs" dxfId="444" priority="26" operator="equal">
      <formula>$P$4</formula>
    </cfRule>
    <cfRule type="cellIs" dxfId="443" priority="27" operator="equal">
      <formula>6640</formula>
    </cfRule>
  </conditionalFormatting>
  <conditionalFormatting sqref="AT6:AT28">
    <cfRule type="cellIs" dxfId="442" priority="25" operator="lessThan">
      <formula>0</formula>
    </cfRule>
  </conditionalFormatting>
  <conditionalFormatting sqref="AT7:AT18">
    <cfRule type="cellIs" dxfId="441" priority="22" operator="lessThan">
      <formula>0</formula>
    </cfRule>
    <cfRule type="cellIs" dxfId="440" priority="23" operator="lessThan">
      <formula>0</formula>
    </cfRule>
    <cfRule type="cellIs" dxfId="439" priority="24" operator="lessThan">
      <formula>0</formula>
    </cfRule>
  </conditionalFormatting>
  <conditionalFormatting sqref="L28:AA28 K4:K28">
    <cfRule type="cellIs" dxfId="438" priority="21" operator="equal">
      <formula>$K$4</formula>
    </cfRule>
  </conditionalFormatting>
  <conditionalFormatting sqref="D28:D29 D6:D22 D24:D26 D4:AA4">
    <cfRule type="cellIs" dxfId="437" priority="20" operator="equal">
      <formula>$D$4</formula>
    </cfRule>
  </conditionalFormatting>
  <conditionalFormatting sqref="S4:S29">
    <cfRule type="cellIs" dxfId="436" priority="19" operator="equal">
      <formula>$S$4</formula>
    </cfRule>
  </conditionalFormatting>
  <conditionalFormatting sqref="Z4:Z29">
    <cfRule type="cellIs" dxfId="435" priority="18" operator="equal">
      <formula>$Z$4</formula>
    </cfRule>
  </conditionalFormatting>
  <conditionalFormatting sqref="AA4:AA29">
    <cfRule type="cellIs" dxfId="434" priority="17" operator="equal">
      <formula>$AA$4</formula>
    </cfRule>
  </conditionalFormatting>
  <conditionalFormatting sqref="AB4:AB29">
    <cfRule type="cellIs" dxfId="433" priority="16" operator="equal">
      <formula>$AB$4</formula>
    </cfRule>
  </conditionalFormatting>
  <conditionalFormatting sqref="AT7:AT28">
    <cfRule type="cellIs" dxfId="432" priority="13" operator="lessThan">
      <formula>0</formula>
    </cfRule>
    <cfRule type="cellIs" dxfId="431" priority="14" operator="lessThan">
      <formula>0</formula>
    </cfRule>
    <cfRule type="cellIs" dxfId="430" priority="15" operator="lessThan">
      <formula>0</formula>
    </cfRule>
  </conditionalFormatting>
  <conditionalFormatting sqref="D5:AA5">
    <cfRule type="cellIs" dxfId="429" priority="12" operator="greaterThan">
      <formula>0</formula>
    </cfRule>
  </conditionalFormatting>
  <conditionalFormatting sqref="D7:AS7">
    <cfRule type="cellIs" dxfId="428" priority="11" operator="greaterThan">
      <formula>0</formula>
    </cfRule>
  </conditionalFormatting>
  <conditionalFormatting sqref="D9:AS9">
    <cfRule type="cellIs" dxfId="427" priority="10" operator="greaterThan">
      <formula>0</formula>
    </cfRule>
  </conditionalFormatting>
  <conditionalFormatting sqref="D11:AS11">
    <cfRule type="cellIs" dxfId="426" priority="9" operator="greaterThan">
      <formula>0</formula>
    </cfRule>
  </conditionalFormatting>
  <conditionalFormatting sqref="D13:AS13">
    <cfRule type="cellIs" dxfId="425" priority="8" operator="greaterThan">
      <formula>0</formula>
    </cfRule>
  </conditionalFormatting>
  <conditionalFormatting sqref="D15:AS15">
    <cfRule type="cellIs" dxfId="424" priority="7" operator="greaterThan">
      <formula>0</formula>
    </cfRule>
  </conditionalFormatting>
  <conditionalFormatting sqref="D17:AS17">
    <cfRule type="cellIs" dxfId="423" priority="6" operator="greaterThan">
      <formula>0</formula>
    </cfRule>
  </conditionalFormatting>
  <conditionalFormatting sqref="D19:AS19">
    <cfRule type="cellIs" dxfId="422" priority="5" operator="greaterThan">
      <formula>0</formula>
    </cfRule>
  </conditionalFormatting>
  <conditionalFormatting sqref="D21:AS21">
    <cfRule type="cellIs" dxfId="421" priority="4" operator="greaterThan">
      <formula>0</formula>
    </cfRule>
  </conditionalFormatting>
  <conditionalFormatting sqref="D23:AS23">
    <cfRule type="cellIs" dxfId="420" priority="3" operator="greaterThan">
      <formula>0</formula>
    </cfRule>
  </conditionalFormatting>
  <conditionalFormatting sqref="D25:AS25">
    <cfRule type="cellIs" dxfId="419" priority="2" operator="greaterThan">
      <formula>0</formula>
    </cfRule>
  </conditionalFormatting>
  <conditionalFormatting sqref="D27:AS27">
    <cfRule type="cellIs" dxfId="418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19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86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34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35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417" priority="26" stopIfTrue="1" operator="greaterThan">
      <formula>0</formula>
    </cfRule>
  </conditionalFormatting>
  <conditionalFormatting sqref="AQ31">
    <cfRule type="cellIs" dxfId="416" priority="24" operator="greaterThan">
      <formula>$AQ$7:$AQ$18&lt;100</formula>
    </cfRule>
    <cfRule type="cellIs" dxfId="415" priority="25" operator="greaterThan">
      <formula>100</formula>
    </cfRule>
  </conditionalFormatting>
  <conditionalFormatting sqref="D29:J29 Q29:AB29 Q28:AA28 K4:P29">
    <cfRule type="cellIs" dxfId="414" priority="23" operator="equal">
      <formula>212030016606640</formula>
    </cfRule>
  </conditionalFormatting>
  <conditionalFormatting sqref="D29:J29 L29:AB29 L28:AA28 K4:K29">
    <cfRule type="cellIs" dxfId="413" priority="21" operator="equal">
      <formula>$K$4</formula>
    </cfRule>
    <cfRule type="cellIs" dxfId="412" priority="22" operator="equal">
      <formula>2120</formula>
    </cfRule>
  </conditionalFormatting>
  <conditionalFormatting sqref="D29:L29 M4:N29">
    <cfRule type="cellIs" dxfId="411" priority="19" operator="equal">
      <formula>$M$4</formula>
    </cfRule>
    <cfRule type="cellIs" dxfId="410" priority="20" operator="equal">
      <formula>300</formula>
    </cfRule>
  </conditionalFormatting>
  <conditionalFormatting sqref="O4:O29">
    <cfRule type="cellIs" dxfId="409" priority="17" operator="equal">
      <formula>$O$4</formula>
    </cfRule>
    <cfRule type="cellIs" dxfId="408" priority="18" operator="equal">
      <formula>1660</formula>
    </cfRule>
  </conditionalFormatting>
  <conditionalFormatting sqref="P4:P29">
    <cfRule type="cellIs" dxfId="407" priority="15" operator="equal">
      <formula>$P$4</formula>
    </cfRule>
    <cfRule type="cellIs" dxfId="406" priority="16" operator="equal">
      <formula>6640</formula>
    </cfRule>
  </conditionalFormatting>
  <conditionalFormatting sqref="AT6:AT28">
    <cfRule type="cellIs" dxfId="405" priority="14" operator="lessThan">
      <formula>0</formula>
    </cfRule>
  </conditionalFormatting>
  <conditionalFormatting sqref="AT7:AT18">
    <cfRule type="cellIs" dxfId="404" priority="11" operator="lessThan">
      <formula>0</formula>
    </cfRule>
    <cfRule type="cellIs" dxfId="403" priority="12" operator="lessThan">
      <formula>0</formula>
    </cfRule>
    <cfRule type="cellIs" dxfId="402" priority="13" operator="lessThan">
      <formula>0</formula>
    </cfRule>
  </conditionalFormatting>
  <conditionalFormatting sqref="L28:AA28 K4:K28">
    <cfRule type="cellIs" dxfId="401" priority="10" operator="equal">
      <formula>$K$4</formula>
    </cfRule>
  </conditionalFormatting>
  <conditionalFormatting sqref="D28:D29 D6:D22 D24:D26 D4:AA4">
    <cfRule type="cellIs" dxfId="400" priority="9" operator="equal">
      <formula>$D$4</formula>
    </cfRule>
  </conditionalFormatting>
  <conditionalFormatting sqref="S4:S29">
    <cfRule type="cellIs" dxfId="399" priority="8" operator="equal">
      <formula>$S$4</formula>
    </cfRule>
  </conditionalFormatting>
  <conditionalFormatting sqref="Z4:Z29">
    <cfRule type="cellIs" dxfId="398" priority="7" operator="equal">
      <formula>$Z$4</formula>
    </cfRule>
  </conditionalFormatting>
  <conditionalFormatting sqref="AA4:AA29">
    <cfRule type="cellIs" dxfId="397" priority="6" operator="equal">
      <formula>$AA$4</formula>
    </cfRule>
  </conditionalFormatting>
  <conditionalFormatting sqref="AB4:AB29">
    <cfRule type="cellIs" dxfId="396" priority="5" operator="equal">
      <formula>$AB$4</formula>
    </cfRule>
  </conditionalFormatting>
  <conditionalFormatting sqref="AT7:AT28">
    <cfRule type="cellIs" dxfId="395" priority="2" operator="lessThan">
      <formula>0</formula>
    </cfRule>
    <cfRule type="cellIs" dxfId="394" priority="3" operator="lessThan">
      <formula>0</formula>
    </cfRule>
    <cfRule type="cellIs" dxfId="393" priority="4" operator="lessThan">
      <formula>0</formula>
    </cfRule>
  </conditionalFormatting>
  <conditionalFormatting sqref="D5:AA5">
    <cfRule type="cellIs" dxfId="3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S17" sqref="S1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87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91" priority="26" stopIfTrue="1" operator="greaterThan">
      <formula>0</formula>
    </cfRule>
  </conditionalFormatting>
  <conditionalFormatting sqref="AQ31">
    <cfRule type="cellIs" dxfId="390" priority="24" operator="greaterThan">
      <formula>$AQ$7:$AQ$18&lt;100</formula>
    </cfRule>
    <cfRule type="cellIs" dxfId="389" priority="25" operator="greaterThan">
      <formula>100</formula>
    </cfRule>
  </conditionalFormatting>
  <conditionalFormatting sqref="D29:J29 Q29:AB29 Q28:AA28 K4:P29">
    <cfRule type="cellIs" dxfId="388" priority="23" operator="equal">
      <formula>212030016606640</formula>
    </cfRule>
  </conditionalFormatting>
  <conditionalFormatting sqref="D29:J29 L29:AB29 L28:AA28 K4:K29">
    <cfRule type="cellIs" dxfId="387" priority="21" operator="equal">
      <formula>$K$4</formula>
    </cfRule>
    <cfRule type="cellIs" dxfId="386" priority="22" operator="equal">
      <formula>2120</formula>
    </cfRule>
  </conditionalFormatting>
  <conditionalFormatting sqref="D29:L29 M4:N29">
    <cfRule type="cellIs" dxfId="385" priority="19" operator="equal">
      <formula>$M$4</formula>
    </cfRule>
    <cfRule type="cellIs" dxfId="384" priority="20" operator="equal">
      <formula>300</formula>
    </cfRule>
  </conditionalFormatting>
  <conditionalFormatting sqref="O4:O29">
    <cfRule type="cellIs" dxfId="383" priority="17" operator="equal">
      <formula>$O$4</formula>
    </cfRule>
    <cfRule type="cellIs" dxfId="382" priority="18" operator="equal">
      <formula>1660</formula>
    </cfRule>
  </conditionalFormatting>
  <conditionalFormatting sqref="P4:P29">
    <cfRule type="cellIs" dxfId="381" priority="15" operator="equal">
      <formula>$P$4</formula>
    </cfRule>
    <cfRule type="cellIs" dxfId="380" priority="16" operator="equal">
      <formula>6640</formula>
    </cfRule>
  </conditionalFormatting>
  <conditionalFormatting sqref="AT6:AT28">
    <cfRule type="cellIs" dxfId="379" priority="14" operator="lessThan">
      <formula>0</formula>
    </cfRule>
  </conditionalFormatting>
  <conditionalFormatting sqref="AT7:AT18">
    <cfRule type="cellIs" dxfId="378" priority="11" operator="lessThan">
      <formula>0</formula>
    </cfRule>
    <cfRule type="cellIs" dxfId="377" priority="12" operator="lessThan">
      <formula>0</formula>
    </cfRule>
    <cfRule type="cellIs" dxfId="376" priority="13" operator="lessThan">
      <formula>0</formula>
    </cfRule>
  </conditionalFormatting>
  <conditionalFormatting sqref="L28:AA28 K4:K28">
    <cfRule type="cellIs" dxfId="375" priority="10" operator="equal">
      <formula>$K$4</formula>
    </cfRule>
  </conditionalFormatting>
  <conditionalFormatting sqref="D28:D29 D6:D22 D24:D26 D4:AA4">
    <cfRule type="cellIs" dxfId="374" priority="9" operator="equal">
      <formula>$D$4</formula>
    </cfRule>
  </conditionalFormatting>
  <conditionalFormatting sqref="S4:S29">
    <cfRule type="cellIs" dxfId="373" priority="8" operator="equal">
      <formula>$S$4</formula>
    </cfRule>
  </conditionalFormatting>
  <conditionalFormatting sqref="Z4:Z29">
    <cfRule type="cellIs" dxfId="372" priority="7" operator="equal">
      <formula>$Z$4</formula>
    </cfRule>
  </conditionalFormatting>
  <conditionalFormatting sqref="AA4:AA29">
    <cfRule type="cellIs" dxfId="371" priority="6" operator="equal">
      <formula>$AA$4</formula>
    </cfRule>
  </conditionalFormatting>
  <conditionalFormatting sqref="AB4:AB29">
    <cfRule type="cellIs" dxfId="370" priority="5" operator="equal">
      <formula>$AB$4</formula>
    </cfRule>
  </conditionalFormatting>
  <conditionalFormatting sqref="AT7:AT28">
    <cfRule type="cellIs" dxfId="369" priority="2" operator="lessThan">
      <formula>0</formula>
    </cfRule>
    <cfRule type="cellIs" dxfId="368" priority="3" operator="lessThan">
      <formula>0</formula>
    </cfRule>
    <cfRule type="cellIs" dxfId="367" priority="4" operator="lessThan">
      <formula>0</formula>
    </cfRule>
  </conditionalFormatting>
  <conditionalFormatting sqref="D5:AA5">
    <cfRule type="cellIs" dxfId="366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R7" sqref="AR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88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'16'!D29</f>
        <v>498638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960</v>
      </c>
      <c r="L4" s="167">
        <f>'16'!L29</f>
        <v>0</v>
      </c>
      <c r="M4" s="167">
        <f>'16'!M29</f>
        <v>4770</v>
      </c>
      <c r="N4" s="167">
        <f>'16'!N29</f>
        <v>0</v>
      </c>
      <c r="O4" s="167">
        <f>'16'!O29</f>
        <v>820</v>
      </c>
      <c r="P4" s="167">
        <f>'16'!P29</f>
        <v>4140</v>
      </c>
      <c r="Q4" s="167">
        <f>'16'!Q29</f>
        <v>0</v>
      </c>
      <c r="R4" s="167">
        <f>'16'!R29</f>
        <v>0</v>
      </c>
      <c r="S4" s="167">
        <f>'16'!S29</f>
        <v>654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683</v>
      </c>
      <c r="AA4" s="167">
        <f>'16'!AA29</f>
        <v>589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65" priority="26" stopIfTrue="1" operator="greaterThan">
      <formula>0</formula>
    </cfRule>
  </conditionalFormatting>
  <conditionalFormatting sqref="AQ31">
    <cfRule type="cellIs" dxfId="364" priority="24" operator="greaterThan">
      <formula>$AQ$7:$AQ$18&lt;100</formula>
    </cfRule>
    <cfRule type="cellIs" dxfId="363" priority="25" operator="greaterThan">
      <formula>100</formula>
    </cfRule>
  </conditionalFormatting>
  <conditionalFormatting sqref="D29:J29 Q29:AB29 Q28:AA28 K4:P29">
    <cfRule type="cellIs" dxfId="362" priority="23" operator="equal">
      <formula>212030016606640</formula>
    </cfRule>
  </conditionalFormatting>
  <conditionalFormatting sqref="D29:J29 L29:AB29 L28:AA28 K4:K29">
    <cfRule type="cellIs" dxfId="361" priority="21" operator="equal">
      <formula>$K$4</formula>
    </cfRule>
    <cfRule type="cellIs" dxfId="360" priority="22" operator="equal">
      <formula>2120</formula>
    </cfRule>
  </conditionalFormatting>
  <conditionalFormatting sqref="D29:L29 M4:N29">
    <cfRule type="cellIs" dxfId="359" priority="19" operator="equal">
      <formula>$M$4</formula>
    </cfRule>
    <cfRule type="cellIs" dxfId="358" priority="20" operator="equal">
      <formula>300</formula>
    </cfRule>
  </conditionalFormatting>
  <conditionalFormatting sqref="O4:O29">
    <cfRule type="cellIs" dxfId="357" priority="17" operator="equal">
      <formula>$O$4</formula>
    </cfRule>
    <cfRule type="cellIs" dxfId="356" priority="18" operator="equal">
      <formula>1660</formula>
    </cfRule>
  </conditionalFormatting>
  <conditionalFormatting sqref="P4:P29">
    <cfRule type="cellIs" dxfId="355" priority="15" operator="equal">
      <formula>$P$4</formula>
    </cfRule>
    <cfRule type="cellIs" dxfId="354" priority="16" operator="equal">
      <formula>6640</formula>
    </cfRule>
  </conditionalFormatting>
  <conditionalFormatting sqref="AT6:AT28">
    <cfRule type="cellIs" dxfId="353" priority="14" operator="lessThan">
      <formula>0</formula>
    </cfRule>
  </conditionalFormatting>
  <conditionalFormatting sqref="AT7:AT18">
    <cfRule type="cellIs" dxfId="352" priority="11" operator="lessThan">
      <formula>0</formula>
    </cfRule>
    <cfRule type="cellIs" dxfId="351" priority="12" operator="lessThan">
      <formula>0</formula>
    </cfRule>
    <cfRule type="cellIs" dxfId="350" priority="13" operator="lessThan">
      <formula>0</formula>
    </cfRule>
  </conditionalFormatting>
  <conditionalFormatting sqref="L28:AA28 K4:K28">
    <cfRule type="cellIs" dxfId="349" priority="10" operator="equal">
      <formula>$K$4</formula>
    </cfRule>
  </conditionalFormatting>
  <conditionalFormatting sqref="D28:D29 D6:D22 D24:D26 D4:AA4">
    <cfRule type="cellIs" dxfId="348" priority="9" operator="equal">
      <formula>$D$4</formula>
    </cfRule>
  </conditionalFormatting>
  <conditionalFormatting sqref="S4:S29">
    <cfRule type="cellIs" dxfId="347" priority="8" operator="equal">
      <formula>$S$4</formula>
    </cfRule>
  </conditionalFormatting>
  <conditionalFormatting sqref="Z4:Z29">
    <cfRule type="cellIs" dxfId="346" priority="7" operator="equal">
      <formula>$Z$4</formula>
    </cfRule>
  </conditionalFormatting>
  <conditionalFormatting sqref="AA4:AA29">
    <cfRule type="cellIs" dxfId="345" priority="6" operator="equal">
      <formula>$AA$4</formula>
    </cfRule>
  </conditionalFormatting>
  <conditionalFormatting sqref="AB4:AB29">
    <cfRule type="cellIs" dxfId="344" priority="5" operator="equal">
      <formula>$AB$4</formula>
    </cfRule>
  </conditionalFormatting>
  <conditionalFormatting sqref="AT7:AT28">
    <cfRule type="cellIs" dxfId="343" priority="2" operator="lessThan">
      <formula>0</formula>
    </cfRule>
    <cfRule type="cellIs" dxfId="342" priority="3" operator="lessThan">
      <formula>0</formula>
    </cfRule>
    <cfRule type="cellIs" dxfId="341" priority="4" operator="lessThan">
      <formula>0</formula>
    </cfRule>
  </conditionalFormatting>
  <conditionalFormatting sqref="D5:AA5">
    <cfRule type="cellIs" dxfId="34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89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'17'!D29</f>
        <v>498638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960</v>
      </c>
      <c r="L4" s="167">
        <f>'17'!L29</f>
        <v>0</v>
      </c>
      <c r="M4" s="167">
        <f>'17'!M29</f>
        <v>4770</v>
      </c>
      <c r="N4" s="167">
        <f>'17'!N29</f>
        <v>0</v>
      </c>
      <c r="O4" s="167">
        <f>'17'!O29</f>
        <v>820</v>
      </c>
      <c r="P4" s="167">
        <f>'17'!P29</f>
        <v>4140</v>
      </c>
      <c r="Q4" s="167">
        <f>'17'!Q29</f>
        <v>0</v>
      </c>
      <c r="R4" s="167">
        <f>'17'!R29</f>
        <v>0</v>
      </c>
      <c r="S4" s="167">
        <f>'17'!S29</f>
        <v>654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683</v>
      </c>
      <c r="AA4" s="167">
        <f>'17'!AA29</f>
        <v>589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39" priority="26" stopIfTrue="1" operator="greaterThan">
      <formula>0</formula>
    </cfRule>
  </conditionalFormatting>
  <conditionalFormatting sqref="AQ31">
    <cfRule type="cellIs" dxfId="338" priority="24" operator="greaterThan">
      <formula>$AQ$7:$AQ$18&lt;100</formula>
    </cfRule>
    <cfRule type="cellIs" dxfId="337" priority="25" operator="greaterThan">
      <formula>100</formula>
    </cfRule>
  </conditionalFormatting>
  <conditionalFormatting sqref="D29:J29 Q29:AB29 Q28:AA28 K4:P29">
    <cfRule type="cellIs" dxfId="336" priority="23" operator="equal">
      <formula>212030016606640</formula>
    </cfRule>
  </conditionalFormatting>
  <conditionalFormatting sqref="D29:J29 L29:AB29 L28:AA28 K4:K29">
    <cfRule type="cellIs" dxfId="335" priority="21" operator="equal">
      <formula>$K$4</formula>
    </cfRule>
    <cfRule type="cellIs" dxfId="334" priority="22" operator="equal">
      <formula>2120</formula>
    </cfRule>
  </conditionalFormatting>
  <conditionalFormatting sqref="D29:L29 M4:N29">
    <cfRule type="cellIs" dxfId="333" priority="19" operator="equal">
      <formula>$M$4</formula>
    </cfRule>
    <cfRule type="cellIs" dxfId="332" priority="20" operator="equal">
      <formula>300</formula>
    </cfRule>
  </conditionalFormatting>
  <conditionalFormatting sqref="O4:O29">
    <cfRule type="cellIs" dxfId="331" priority="17" operator="equal">
      <formula>$O$4</formula>
    </cfRule>
    <cfRule type="cellIs" dxfId="330" priority="18" operator="equal">
      <formula>1660</formula>
    </cfRule>
  </conditionalFormatting>
  <conditionalFormatting sqref="P4:P29">
    <cfRule type="cellIs" dxfId="329" priority="15" operator="equal">
      <formula>$P$4</formula>
    </cfRule>
    <cfRule type="cellIs" dxfId="328" priority="16" operator="equal">
      <formula>6640</formula>
    </cfRule>
  </conditionalFormatting>
  <conditionalFormatting sqref="AT6:AT28">
    <cfRule type="cellIs" dxfId="327" priority="14" operator="lessThan">
      <formula>0</formula>
    </cfRule>
  </conditionalFormatting>
  <conditionalFormatting sqref="AT7:AT18">
    <cfRule type="cellIs" dxfId="326" priority="11" operator="lessThan">
      <formula>0</formula>
    </cfRule>
    <cfRule type="cellIs" dxfId="325" priority="12" operator="lessThan">
      <formula>0</formula>
    </cfRule>
    <cfRule type="cellIs" dxfId="324" priority="13" operator="lessThan">
      <formula>0</formula>
    </cfRule>
  </conditionalFormatting>
  <conditionalFormatting sqref="L28:AA28 K4:K28">
    <cfRule type="cellIs" dxfId="323" priority="10" operator="equal">
      <formula>$K$4</formula>
    </cfRule>
  </conditionalFormatting>
  <conditionalFormatting sqref="D28:D29 D6:D22 D24:D26 D4:AA4">
    <cfRule type="cellIs" dxfId="322" priority="9" operator="equal">
      <formula>$D$4</formula>
    </cfRule>
  </conditionalFormatting>
  <conditionalFormatting sqref="S4:S29">
    <cfRule type="cellIs" dxfId="321" priority="8" operator="equal">
      <formula>$S$4</formula>
    </cfRule>
  </conditionalFormatting>
  <conditionalFormatting sqref="Z4:Z29">
    <cfRule type="cellIs" dxfId="320" priority="7" operator="equal">
      <formula>$Z$4</formula>
    </cfRule>
  </conditionalFormatting>
  <conditionalFormatting sqref="AA4:AA29">
    <cfRule type="cellIs" dxfId="319" priority="6" operator="equal">
      <formula>$AA$4</formula>
    </cfRule>
  </conditionalFormatting>
  <conditionalFormatting sqref="AB4:AB29">
    <cfRule type="cellIs" dxfId="318" priority="5" operator="equal">
      <formula>$AB$4</formula>
    </cfRule>
  </conditionalFormatting>
  <conditionalFormatting sqref="AT7:AT28">
    <cfRule type="cellIs" dxfId="317" priority="2" operator="lessThan">
      <formula>0</formula>
    </cfRule>
    <cfRule type="cellIs" dxfId="316" priority="3" operator="lessThan">
      <formula>0</formula>
    </cfRule>
    <cfRule type="cellIs" dxfId="315" priority="4" operator="lessThan">
      <formula>0</formula>
    </cfRule>
  </conditionalFormatting>
  <conditionalFormatting sqref="D5:AA5">
    <cfRule type="cellIs" dxfId="314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90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'18'!D29</f>
        <v>498638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960</v>
      </c>
      <c r="L4" s="167">
        <f>'18'!L29</f>
        <v>0</v>
      </c>
      <c r="M4" s="167">
        <f>'18'!M29</f>
        <v>4770</v>
      </c>
      <c r="N4" s="167">
        <f>'18'!N29</f>
        <v>0</v>
      </c>
      <c r="O4" s="167">
        <f>'18'!O29</f>
        <v>820</v>
      </c>
      <c r="P4" s="167">
        <f>'18'!P29</f>
        <v>4140</v>
      </c>
      <c r="Q4" s="167">
        <f>'18'!Q29</f>
        <v>0</v>
      </c>
      <c r="R4" s="167">
        <f>'18'!R29</f>
        <v>0</v>
      </c>
      <c r="S4" s="167">
        <f>'18'!S29</f>
        <v>654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683</v>
      </c>
      <c r="AA4" s="167">
        <f>'18'!AA29</f>
        <v>589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13" priority="26" stopIfTrue="1" operator="greaterThan">
      <formula>0</formula>
    </cfRule>
  </conditionalFormatting>
  <conditionalFormatting sqref="AQ31">
    <cfRule type="cellIs" dxfId="312" priority="24" operator="greaterThan">
      <formula>$AQ$7:$AQ$18&lt;100</formula>
    </cfRule>
    <cfRule type="cellIs" dxfId="311" priority="25" operator="greaterThan">
      <formula>100</formula>
    </cfRule>
  </conditionalFormatting>
  <conditionalFormatting sqref="D29:J29 Q29:AB29 Q28:AA28 K4:P29">
    <cfRule type="cellIs" dxfId="310" priority="23" operator="equal">
      <formula>212030016606640</formula>
    </cfRule>
  </conditionalFormatting>
  <conditionalFormatting sqref="D29:J29 L29:AB29 L28:AA28 K4:K29">
    <cfRule type="cellIs" dxfId="309" priority="21" operator="equal">
      <formula>$K$4</formula>
    </cfRule>
    <cfRule type="cellIs" dxfId="308" priority="22" operator="equal">
      <formula>2120</formula>
    </cfRule>
  </conditionalFormatting>
  <conditionalFormatting sqref="D29:L29 M4:N29">
    <cfRule type="cellIs" dxfId="307" priority="19" operator="equal">
      <formula>$M$4</formula>
    </cfRule>
    <cfRule type="cellIs" dxfId="306" priority="20" operator="equal">
      <formula>300</formula>
    </cfRule>
  </conditionalFormatting>
  <conditionalFormatting sqref="O4:O29">
    <cfRule type="cellIs" dxfId="305" priority="17" operator="equal">
      <formula>$O$4</formula>
    </cfRule>
    <cfRule type="cellIs" dxfId="304" priority="18" operator="equal">
      <formula>1660</formula>
    </cfRule>
  </conditionalFormatting>
  <conditionalFormatting sqref="P4:P29">
    <cfRule type="cellIs" dxfId="303" priority="15" operator="equal">
      <formula>$P$4</formula>
    </cfRule>
    <cfRule type="cellIs" dxfId="302" priority="16" operator="equal">
      <formula>6640</formula>
    </cfRule>
  </conditionalFormatting>
  <conditionalFormatting sqref="AT6:AT28">
    <cfRule type="cellIs" dxfId="301" priority="14" operator="lessThan">
      <formula>0</formula>
    </cfRule>
  </conditionalFormatting>
  <conditionalFormatting sqref="AT7:AT18">
    <cfRule type="cellIs" dxfId="300" priority="11" operator="lessThan">
      <formula>0</formula>
    </cfRule>
    <cfRule type="cellIs" dxfId="299" priority="12" operator="lessThan">
      <formula>0</formula>
    </cfRule>
    <cfRule type="cellIs" dxfId="298" priority="13" operator="lessThan">
      <formula>0</formula>
    </cfRule>
  </conditionalFormatting>
  <conditionalFormatting sqref="L28:AA28 K4:K28">
    <cfRule type="cellIs" dxfId="297" priority="10" operator="equal">
      <formula>$K$4</formula>
    </cfRule>
  </conditionalFormatting>
  <conditionalFormatting sqref="D28:D29 D6:D22 D24:D26 D4:AA4">
    <cfRule type="cellIs" dxfId="296" priority="9" operator="equal">
      <formula>$D$4</formula>
    </cfRule>
  </conditionalFormatting>
  <conditionalFormatting sqref="S4:S29">
    <cfRule type="cellIs" dxfId="295" priority="8" operator="equal">
      <formula>$S$4</formula>
    </cfRule>
  </conditionalFormatting>
  <conditionalFormatting sqref="Z4:Z29">
    <cfRule type="cellIs" dxfId="294" priority="7" operator="equal">
      <formula>$Z$4</formula>
    </cfRule>
  </conditionalFormatting>
  <conditionalFormatting sqref="AA4:AA29">
    <cfRule type="cellIs" dxfId="293" priority="6" operator="equal">
      <formula>$AA$4</formula>
    </cfRule>
  </conditionalFormatting>
  <conditionalFormatting sqref="AB4:AB29">
    <cfRule type="cellIs" dxfId="292" priority="5" operator="equal">
      <formula>$AB$4</formula>
    </cfRule>
  </conditionalFormatting>
  <conditionalFormatting sqref="AT7:AT28">
    <cfRule type="cellIs" dxfId="291" priority="2" operator="lessThan">
      <formula>0</formula>
    </cfRule>
    <cfRule type="cellIs" dxfId="290" priority="3" operator="lessThan">
      <formula>0</formula>
    </cfRule>
    <cfRule type="cellIs" dxfId="289" priority="4" operator="lessThan">
      <formula>0</formula>
    </cfRule>
  </conditionalFormatting>
  <conditionalFormatting sqref="D5:AA5">
    <cfRule type="cellIs" dxfId="28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21" customHeight="1" thickBo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73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803" priority="26" stopIfTrue="1" operator="greaterThan">
      <formula>0</formula>
    </cfRule>
  </conditionalFormatting>
  <conditionalFormatting sqref="AQ31">
    <cfRule type="cellIs" dxfId="802" priority="24" operator="greaterThan">
      <formula>$AQ$7:$AQ$18&lt;100</formula>
    </cfRule>
    <cfRule type="cellIs" dxfId="801" priority="25" operator="greaterThan">
      <formula>100</formula>
    </cfRule>
  </conditionalFormatting>
  <conditionalFormatting sqref="D29:J29 Q29:AB29 Q28:AA28 K4:P29">
    <cfRule type="cellIs" dxfId="800" priority="23" operator="equal">
      <formula>212030016606640</formula>
    </cfRule>
  </conditionalFormatting>
  <conditionalFormatting sqref="D29:J29 L29:AB29 L28:AA28 K4:K29">
    <cfRule type="cellIs" dxfId="799" priority="21" operator="equal">
      <formula>$K$4</formula>
    </cfRule>
    <cfRule type="cellIs" dxfId="798" priority="22" operator="equal">
      <formula>2120</formula>
    </cfRule>
  </conditionalFormatting>
  <conditionalFormatting sqref="D29:L29 M4:N29">
    <cfRule type="cellIs" dxfId="797" priority="19" operator="equal">
      <formula>$M$4</formula>
    </cfRule>
    <cfRule type="cellIs" dxfId="796" priority="20" operator="equal">
      <formula>300</formula>
    </cfRule>
  </conditionalFormatting>
  <conditionalFormatting sqref="O4:O29">
    <cfRule type="cellIs" dxfId="795" priority="17" operator="equal">
      <formula>$O$4</formula>
    </cfRule>
    <cfRule type="cellIs" dxfId="794" priority="18" operator="equal">
      <formula>1660</formula>
    </cfRule>
  </conditionalFormatting>
  <conditionalFormatting sqref="P4:P29">
    <cfRule type="cellIs" dxfId="793" priority="15" operator="equal">
      <formula>$P$4</formula>
    </cfRule>
    <cfRule type="cellIs" dxfId="792" priority="16" operator="equal">
      <formula>6640</formula>
    </cfRule>
  </conditionalFormatting>
  <conditionalFormatting sqref="AT6:AT28">
    <cfRule type="cellIs" dxfId="791" priority="14" operator="lessThan">
      <formula>0</formula>
    </cfRule>
  </conditionalFormatting>
  <conditionalFormatting sqref="AT7:AT18">
    <cfRule type="cellIs" dxfId="790" priority="11" operator="lessThan">
      <formula>0</formula>
    </cfRule>
    <cfRule type="cellIs" dxfId="789" priority="12" operator="lessThan">
      <formula>0</formula>
    </cfRule>
    <cfRule type="cellIs" dxfId="788" priority="13" operator="lessThan">
      <formula>0</formula>
    </cfRule>
  </conditionalFormatting>
  <conditionalFormatting sqref="L28:AA28 K4:K28">
    <cfRule type="cellIs" dxfId="787" priority="10" operator="equal">
      <formula>$K$4</formula>
    </cfRule>
  </conditionalFormatting>
  <conditionalFormatting sqref="D6:D29 D4:AA4">
    <cfRule type="cellIs" dxfId="786" priority="9" operator="equal">
      <formula>$D$4</formula>
    </cfRule>
  </conditionalFormatting>
  <conditionalFormatting sqref="S4:S29">
    <cfRule type="cellIs" dxfId="785" priority="8" operator="equal">
      <formula>$S$4</formula>
    </cfRule>
  </conditionalFormatting>
  <conditionalFormatting sqref="Z4:Z29">
    <cfRule type="cellIs" dxfId="784" priority="7" operator="equal">
      <formula>$Z$4</formula>
    </cfRule>
  </conditionalFormatting>
  <conditionalFormatting sqref="AA4:AA29">
    <cfRule type="cellIs" dxfId="783" priority="6" operator="equal">
      <formula>$AA$4</formula>
    </cfRule>
  </conditionalFormatting>
  <conditionalFormatting sqref="AB4:AB29">
    <cfRule type="cellIs" dxfId="782" priority="5" operator="equal">
      <formula>$AB$4</formula>
    </cfRule>
  </conditionalFormatting>
  <conditionalFormatting sqref="AT7:AT28">
    <cfRule type="cellIs" dxfId="781" priority="2" operator="lessThan">
      <formula>0</formula>
    </cfRule>
    <cfRule type="cellIs" dxfId="780" priority="3" operator="lessThan">
      <formula>0</formula>
    </cfRule>
    <cfRule type="cellIs" dxfId="779" priority="4" operator="lessThan">
      <formula>0</formula>
    </cfRule>
  </conditionalFormatting>
  <conditionalFormatting sqref="D5:AA5">
    <cfRule type="cellIs" dxfId="778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91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'19'!D29</f>
        <v>498638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960</v>
      </c>
      <c r="L4" s="167">
        <f>'19'!L29</f>
        <v>0</v>
      </c>
      <c r="M4" s="167">
        <f>'19'!M29</f>
        <v>4770</v>
      </c>
      <c r="N4" s="167">
        <f>'19'!N29</f>
        <v>0</v>
      </c>
      <c r="O4" s="167">
        <f>'19'!O29</f>
        <v>820</v>
      </c>
      <c r="P4" s="167">
        <f>'19'!P29</f>
        <v>4140</v>
      </c>
      <c r="Q4" s="167">
        <f>'19'!Q29</f>
        <v>0</v>
      </c>
      <c r="R4" s="167">
        <f>'19'!R29</f>
        <v>0</v>
      </c>
      <c r="S4" s="167">
        <f>'19'!S29</f>
        <v>654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683</v>
      </c>
      <c r="AA4" s="167">
        <f>'19'!AA29</f>
        <v>589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87" priority="26" stopIfTrue="1" operator="greaterThan">
      <formula>0</formula>
    </cfRule>
  </conditionalFormatting>
  <conditionalFormatting sqref="AQ31">
    <cfRule type="cellIs" dxfId="286" priority="24" operator="greaterThan">
      <formula>$AQ$7:$AQ$18&lt;100</formula>
    </cfRule>
    <cfRule type="cellIs" dxfId="285" priority="25" operator="greaterThan">
      <formula>100</formula>
    </cfRule>
  </conditionalFormatting>
  <conditionalFormatting sqref="D29:J29 Q29:AB29 Q28:AA28 K4:P29">
    <cfRule type="cellIs" dxfId="284" priority="23" operator="equal">
      <formula>212030016606640</formula>
    </cfRule>
  </conditionalFormatting>
  <conditionalFormatting sqref="D29:J29 L29:AB29 L28:AA28 K4:K29">
    <cfRule type="cellIs" dxfId="283" priority="21" operator="equal">
      <formula>$K$4</formula>
    </cfRule>
    <cfRule type="cellIs" dxfId="282" priority="22" operator="equal">
      <formula>2120</formula>
    </cfRule>
  </conditionalFormatting>
  <conditionalFormatting sqref="D29:L29 M4:N29">
    <cfRule type="cellIs" dxfId="281" priority="19" operator="equal">
      <formula>$M$4</formula>
    </cfRule>
    <cfRule type="cellIs" dxfId="280" priority="20" operator="equal">
      <formula>300</formula>
    </cfRule>
  </conditionalFormatting>
  <conditionalFormatting sqref="O4:O29">
    <cfRule type="cellIs" dxfId="279" priority="17" operator="equal">
      <formula>$O$4</formula>
    </cfRule>
    <cfRule type="cellIs" dxfId="278" priority="18" operator="equal">
      <formula>1660</formula>
    </cfRule>
  </conditionalFormatting>
  <conditionalFormatting sqref="P4:P29">
    <cfRule type="cellIs" dxfId="277" priority="15" operator="equal">
      <formula>$P$4</formula>
    </cfRule>
    <cfRule type="cellIs" dxfId="276" priority="16" operator="equal">
      <formula>6640</formula>
    </cfRule>
  </conditionalFormatting>
  <conditionalFormatting sqref="AT6:AT28">
    <cfRule type="cellIs" dxfId="275" priority="14" operator="lessThan">
      <formula>0</formula>
    </cfRule>
  </conditionalFormatting>
  <conditionalFormatting sqref="AT7:AT18">
    <cfRule type="cellIs" dxfId="274" priority="11" operator="lessThan">
      <formula>0</formula>
    </cfRule>
    <cfRule type="cellIs" dxfId="273" priority="12" operator="lessThan">
      <formula>0</formula>
    </cfRule>
    <cfRule type="cellIs" dxfId="272" priority="13" operator="lessThan">
      <formula>0</formula>
    </cfRule>
  </conditionalFormatting>
  <conditionalFormatting sqref="L28:AA28 K4:K28">
    <cfRule type="cellIs" dxfId="271" priority="10" operator="equal">
      <formula>$K$4</formula>
    </cfRule>
  </conditionalFormatting>
  <conditionalFormatting sqref="D28:D29 D6:D22 D24:D26 D4:AA4">
    <cfRule type="cellIs" dxfId="270" priority="9" operator="equal">
      <formula>$D$4</formula>
    </cfRule>
  </conditionalFormatting>
  <conditionalFormatting sqref="S4:S29">
    <cfRule type="cellIs" dxfId="269" priority="8" operator="equal">
      <formula>$S$4</formula>
    </cfRule>
  </conditionalFormatting>
  <conditionalFormatting sqref="Z4:Z29">
    <cfRule type="cellIs" dxfId="268" priority="7" operator="equal">
      <formula>$Z$4</formula>
    </cfRule>
  </conditionalFormatting>
  <conditionalFormatting sqref="AA4:AA29">
    <cfRule type="cellIs" dxfId="267" priority="6" operator="equal">
      <formula>$AA$4</formula>
    </cfRule>
  </conditionalFormatting>
  <conditionalFormatting sqref="AB4:AB29">
    <cfRule type="cellIs" dxfId="266" priority="5" operator="equal">
      <formula>$AB$4</formula>
    </cfRule>
  </conditionalFormatting>
  <conditionalFormatting sqref="AT7:AT28">
    <cfRule type="cellIs" dxfId="265" priority="2" operator="lessThan">
      <formula>0</formula>
    </cfRule>
    <cfRule type="cellIs" dxfId="264" priority="3" operator="lessThan">
      <formula>0</formula>
    </cfRule>
    <cfRule type="cellIs" dxfId="263" priority="4" operator="lessThan">
      <formula>0</formula>
    </cfRule>
  </conditionalFormatting>
  <conditionalFormatting sqref="D5:AA5">
    <cfRule type="cellIs" dxfId="262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92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'20'!D29</f>
        <v>498638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960</v>
      </c>
      <c r="L4" s="167">
        <f>'20'!L29</f>
        <v>0</v>
      </c>
      <c r="M4" s="167">
        <f>'20'!M29</f>
        <v>4770</v>
      </c>
      <c r="N4" s="167">
        <f>'20'!N29</f>
        <v>0</v>
      </c>
      <c r="O4" s="167">
        <f>'20'!O29</f>
        <v>820</v>
      </c>
      <c r="P4" s="167">
        <f>'20'!P29</f>
        <v>4140</v>
      </c>
      <c r="Q4" s="167">
        <f>'20'!Q29</f>
        <v>0</v>
      </c>
      <c r="R4" s="167">
        <f>'20'!R29</f>
        <v>0</v>
      </c>
      <c r="S4" s="167">
        <f>'20'!S29</f>
        <v>654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683</v>
      </c>
      <c r="AA4" s="167">
        <f>'20'!AA29</f>
        <v>589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61" priority="26" stopIfTrue="1" operator="greaterThan">
      <formula>0</formula>
    </cfRule>
  </conditionalFormatting>
  <conditionalFormatting sqref="AQ31">
    <cfRule type="cellIs" dxfId="260" priority="24" operator="greaterThan">
      <formula>$AQ$7:$AQ$18&lt;100</formula>
    </cfRule>
    <cfRule type="cellIs" dxfId="259" priority="25" operator="greaterThan">
      <formula>100</formula>
    </cfRule>
  </conditionalFormatting>
  <conditionalFormatting sqref="D29:J29 Q29:AB29 Q28:AA28 K4:P29">
    <cfRule type="cellIs" dxfId="258" priority="23" operator="equal">
      <formula>212030016606640</formula>
    </cfRule>
  </conditionalFormatting>
  <conditionalFormatting sqref="D29:J29 L29:AB29 L28:AA28 K4:K29">
    <cfRule type="cellIs" dxfId="257" priority="21" operator="equal">
      <formula>$K$4</formula>
    </cfRule>
    <cfRule type="cellIs" dxfId="256" priority="22" operator="equal">
      <formula>2120</formula>
    </cfRule>
  </conditionalFormatting>
  <conditionalFormatting sqref="D29:L29 M4:N29">
    <cfRule type="cellIs" dxfId="255" priority="19" operator="equal">
      <formula>$M$4</formula>
    </cfRule>
    <cfRule type="cellIs" dxfId="254" priority="20" operator="equal">
      <formula>300</formula>
    </cfRule>
  </conditionalFormatting>
  <conditionalFormatting sqref="O4:O29">
    <cfRule type="cellIs" dxfId="253" priority="17" operator="equal">
      <formula>$O$4</formula>
    </cfRule>
    <cfRule type="cellIs" dxfId="252" priority="18" operator="equal">
      <formula>1660</formula>
    </cfRule>
  </conditionalFormatting>
  <conditionalFormatting sqref="P4:P29">
    <cfRule type="cellIs" dxfId="251" priority="15" operator="equal">
      <formula>$P$4</formula>
    </cfRule>
    <cfRule type="cellIs" dxfId="250" priority="16" operator="equal">
      <formula>6640</formula>
    </cfRule>
  </conditionalFormatting>
  <conditionalFormatting sqref="AT6:AT28">
    <cfRule type="cellIs" dxfId="249" priority="14" operator="lessThan">
      <formula>0</formula>
    </cfRule>
  </conditionalFormatting>
  <conditionalFormatting sqref="AT7:AT18">
    <cfRule type="cellIs" dxfId="248" priority="11" operator="lessThan">
      <formula>0</formula>
    </cfRule>
    <cfRule type="cellIs" dxfId="247" priority="12" operator="lessThan">
      <formula>0</formula>
    </cfRule>
    <cfRule type="cellIs" dxfId="246" priority="13" operator="lessThan">
      <formula>0</formula>
    </cfRule>
  </conditionalFormatting>
  <conditionalFormatting sqref="L28:AA28 K4:K28">
    <cfRule type="cellIs" dxfId="245" priority="10" operator="equal">
      <formula>$K$4</formula>
    </cfRule>
  </conditionalFormatting>
  <conditionalFormatting sqref="D28:D29 D6:D22 D24:D26 D4:AA4">
    <cfRule type="cellIs" dxfId="244" priority="9" operator="equal">
      <formula>$D$4</formula>
    </cfRule>
  </conditionalFormatting>
  <conditionalFormatting sqref="S4:S29">
    <cfRule type="cellIs" dxfId="243" priority="8" operator="equal">
      <formula>$S$4</formula>
    </cfRule>
  </conditionalFormatting>
  <conditionalFormatting sqref="Z4:Z29">
    <cfRule type="cellIs" dxfId="242" priority="7" operator="equal">
      <formula>$Z$4</formula>
    </cfRule>
  </conditionalFormatting>
  <conditionalFormatting sqref="AA4:AA29">
    <cfRule type="cellIs" dxfId="241" priority="6" operator="equal">
      <formula>$AA$4</formula>
    </cfRule>
  </conditionalFormatting>
  <conditionalFormatting sqref="AB4:AB29">
    <cfRule type="cellIs" dxfId="240" priority="5" operator="equal">
      <formula>$AB$4</formula>
    </cfRule>
  </conditionalFormatting>
  <conditionalFormatting sqref="AT7:AT28">
    <cfRule type="cellIs" dxfId="239" priority="2" operator="lessThan">
      <formula>0</formula>
    </cfRule>
    <cfRule type="cellIs" dxfId="238" priority="3" operator="lessThan">
      <formula>0</formula>
    </cfRule>
    <cfRule type="cellIs" dxfId="237" priority="4" operator="lessThan">
      <formula>0</formula>
    </cfRule>
  </conditionalFormatting>
  <conditionalFormatting sqref="D5:AA5">
    <cfRule type="cellIs" dxfId="23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C12" sqref="AC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93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'21'!D29</f>
        <v>498638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960</v>
      </c>
      <c r="L4" s="167">
        <f>'21'!L29</f>
        <v>0</v>
      </c>
      <c r="M4" s="167">
        <f>'21'!M29</f>
        <v>4770</v>
      </c>
      <c r="N4" s="167">
        <f>'21'!N29</f>
        <v>0</v>
      </c>
      <c r="O4" s="167">
        <f>'21'!O29</f>
        <v>820</v>
      </c>
      <c r="P4" s="167">
        <f>'21'!P29</f>
        <v>4140</v>
      </c>
      <c r="Q4" s="167">
        <f>'21'!Q29</f>
        <v>0</v>
      </c>
      <c r="R4" s="167">
        <f>'21'!R29</f>
        <v>0</v>
      </c>
      <c r="S4" s="167">
        <f>'21'!S29</f>
        <v>654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683</v>
      </c>
      <c r="AA4" s="167">
        <f>'21'!AA29</f>
        <v>589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94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'22'!D29</f>
        <v>498638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960</v>
      </c>
      <c r="L4" s="167">
        <f>'22'!L29</f>
        <v>0</v>
      </c>
      <c r="M4" s="167">
        <f>'22'!M29</f>
        <v>4770</v>
      </c>
      <c r="N4" s="167">
        <f>'22'!N29</f>
        <v>0</v>
      </c>
      <c r="O4" s="167">
        <f>'22'!O29</f>
        <v>820</v>
      </c>
      <c r="P4" s="167">
        <f>'22'!P29</f>
        <v>4140</v>
      </c>
      <c r="Q4" s="167">
        <f>'22'!Q29</f>
        <v>0</v>
      </c>
      <c r="R4" s="167">
        <f>'22'!R29</f>
        <v>0</v>
      </c>
      <c r="S4" s="167">
        <f>'22'!S29</f>
        <v>654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683</v>
      </c>
      <c r="AA4" s="167">
        <f>'22'!AA29</f>
        <v>589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95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'23'!D29</f>
        <v>498638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960</v>
      </c>
      <c r="L4" s="167">
        <f>'23'!L29</f>
        <v>0</v>
      </c>
      <c r="M4" s="167">
        <f>'23'!M29</f>
        <v>4770</v>
      </c>
      <c r="N4" s="167">
        <f>'23'!N29</f>
        <v>0</v>
      </c>
      <c r="O4" s="167">
        <f>'23'!O29</f>
        <v>820</v>
      </c>
      <c r="P4" s="167">
        <f>'23'!P29</f>
        <v>4140</v>
      </c>
      <c r="Q4" s="167">
        <f>'23'!Q29</f>
        <v>0</v>
      </c>
      <c r="R4" s="167">
        <f>'23'!R29</f>
        <v>0</v>
      </c>
      <c r="S4" s="167">
        <f>'23'!S29</f>
        <v>654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683</v>
      </c>
      <c r="AA4" s="167">
        <f>'23'!AA29</f>
        <v>589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96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'24'!D29</f>
        <v>498638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960</v>
      </c>
      <c r="L4" s="167">
        <f>'24'!L29</f>
        <v>0</v>
      </c>
      <c r="M4" s="167">
        <f>'24'!M29</f>
        <v>4770</v>
      </c>
      <c r="N4" s="167">
        <f>'24'!N29</f>
        <v>0</v>
      </c>
      <c r="O4" s="167">
        <f>'24'!O29</f>
        <v>820</v>
      </c>
      <c r="P4" s="167">
        <f>'24'!P29</f>
        <v>4140</v>
      </c>
      <c r="Q4" s="167">
        <f>'24'!Q29</f>
        <v>0</v>
      </c>
      <c r="R4" s="167">
        <f>'24'!R29</f>
        <v>0</v>
      </c>
      <c r="S4" s="167">
        <f>'24'!S29</f>
        <v>654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683</v>
      </c>
      <c r="AA4" s="167">
        <f>'24'!AA29</f>
        <v>589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97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'25'!D29</f>
        <v>498638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960</v>
      </c>
      <c r="L4" s="167">
        <f>'25'!L29</f>
        <v>0</v>
      </c>
      <c r="M4" s="167">
        <f>'25'!M29</f>
        <v>4770</v>
      </c>
      <c r="N4" s="167">
        <f>'25'!N29</f>
        <v>0</v>
      </c>
      <c r="O4" s="167">
        <f>'25'!O29</f>
        <v>820</v>
      </c>
      <c r="P4" s="167">
        <f>'25'!P29</f>
        <v>4140</v>
      </c>
      <c r="Q4" s="167">
        <f>'25'!Q29</f>
        <v>0</v>
      </c>
      <c r="R4" s="167">
        <f>'25'!R29</f>
        <v>0</v>
      </c>
      <c r="S4" s="167">
        <f>'25'!S29</f>
        <v>654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683</v>
      </c>
      <c r="AA4" s="167">
        <f>'25'!AA29</f>
        <v>589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98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'26'!D29</f>
        <v>498638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960</v>
      </c>
      <c r="L4" s="167">
        <f>'26'!L29</f>
        <v>0</v>
      </c>
      <c r="M4" s="167">
        <f>'26'!M29</f>
        <v>4770</v>
      </c>
      <c r="N4" s="167">
        <f>'26'!N29</f>
        <v>0</v>
      </c>
      <c r="O4" s="167">
        <f>'26'!O29</f>
        <v>820</v>
      </c>
      <c r="P4" s="167">
        <f>'26'!P29</f>
        <v>4140</v>
      </c>
      <c r="Q4" s="167">
        <f>'26'!Q29</f>
        <v>0</v>
      </c>
      <c r="R4" s="167">
        <f>'26'!R29</f>
        <v>0</v>
      </c>
      <c r="S4" s="167">
        <f>'26'!S29</f>
        <v>654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683</v>
      </c>
      <c r="AA4" s="167">
        <f>'26'!AA29</f>
        <v>589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99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'27'!D29</f>
        <v>498638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960</v>
      </c>
      <c r="L4" s="167">
        <f>'27'!L29</f>
        <v>0</v>
      </c>
      <c r="M4" s="167">
        <f>'27'!M29</f>
        <v>4770</v>
      </c>
      <c r="N4" s="167">
        <f>'27'!N29</f>
        <v>0</v>
      </c>
      <c r="O4" s="167">
        <f>'27'!O29</f>
        <v>820</v>
      </c>
      <c r="P4" s="167">
        <f>'27'!P29</f>
        <v>4140</v>
      </c>
      <c r="Q4" s="167">
        <f>'27'!Q29</f>
        <v>0</v>
      </c>
      <c r="R4" s="167">
        <f>'27'!R29</f>
        <v>0</v>
      </c>
      <c r="S4" s="167">
        <f>'27'!S29</f>
        <v>654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683</v>
      </c>
      <c r="AA4" s="167">
        <f>'27'!AA29</f>
        <v>589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Z31" sqref="Z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100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'28'!D29</f>
        <v>498638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960</v>
      </c>
      <c r="L4" s="167">
        <f>'28'!L29</f>
        <v>0</v>
      </c>
      <c r="M4" s="167">
        <f>'28'!M29</f>
        <v>4770</v>
      </c>
      <c r="N4" s="167">
        <f>'28'!N29</f>
        <v>0</v>
      </c>
      <c r="O4" s="167">
        <f>'28'!O29</f>
        <v>820</v>
      </c>
      <c r="P4" s="167">
        <f>'28'!P29</f>
        <v>4140</v>
      </c>
      <c r="Q4" s="167">
        <f>'28'!Q29</f>
        <v>0</v>
      </c>
      <c r="R4" s="167">
        <f>'28'!R29</f>
        <v>0</v>
      </c>
      <c r="S4" s="167">
        <f>'28'!S29</f>
        <v>654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683</v>
      </c>
      <c r="AA4" s="167">
        <f>'28'!AA29</f>
        <v>589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U29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27.75" customHeight="1" thickBo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74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77" priority="26" stopIfTrue="1" operator="greaterThan">
      <formula>0</formula>
    </cfRule>
  </conditionalFormatting>
  <conditionalFormatting sqref="AQ31">
    <cfRule type="cellIs" dxfId="776" priority="24" operator="greaterThan">
      <formula>$AQ$7:$AQ$18&lt;100</formula>
    </cfRule>
    <cfRule type="cellIs" dxfId="775" priority="25" operator="greaterThan">
      <formula>100</formula>
    </cfRule>
  </conditionalFormatting>
  <conditionalFormatting sqref="D29:J29 Q29:AB29 Q28:AA28 K4:P29">
    <cfRule type="cellIs" dxfId="774" priority="23" operator="equal">
      <formula>212030016606640</formula>
    </cfRule>
  </conditionalFormatting>
  <conditionalFormatting sqref="D29:J29 L29:AB29 L28:AA28 K4:K29">
    <cfRule type="cellIs" dxfId="773" priority="21" operator="equal">
      <formula>$K$4</formula>
    </cfRule>
    <cfRule type="cellIs" dxfId="772" priority="22" operator="equal">
      <formula>2120</formula>
    </cfRule>
  </conditionalFormatting>
  <conditionalFormatting sqref="D29:L29 M4:N29">
    <cfRule type="cellIs" dxfId="771" priority="19" operator="equal">
      <formula>$M$4</formula>
    </cfRule>
    <cfRule type="cellIs" dxfId="770" priority="20" operator="equal">
      <formula>300</formula>
    </cfRule>
  </conditionalFormatting>
  <conditionalFormatting sqref="O4:O29">
    <cfRule type="cellIs" dxfId="769" priority="17" operator="equal">
      <formula>$O$4</formula>
    </cfRule>
    <cfRule type="cellIs" dxfId="768" priority="18" operator="equal">
      <formula>1660</formula>
    </cfRule>
  </conditionalFormatting>
  <conditionalFormatting sqref="P4:P29">
    <cfRule type="cellIs" dxfId="767" priority="15" operator="equal">
      <formula>$P$4</formula>
    </cfRule>
    <cfRule type="cellIs" dxfId="766" priority="16" operator="equal">
      <formula>6640</formula>
    </cfRule>
  </conditionalFormatting>
  <conditionalFormatting sqref="AT6:AT28">
    <cfRule type="cellIs" dxfId="765" priority="14" operator="lessThan">
      <formula>0</formula>
    </cfRule>
  </conditionalFormatting>
  <conditionalFormatting sqref="AT7:AT18">
    <cfRule type="cellIs" dxfId="764" priority="11" operator="lessThan">
      <formula>0</formula>
    </cfRule>
    <cfRule type="cellIs" dxfId="763" priority="12" operator="lessThan">
      <formula>0</formula>
    </cfRule>
    <cfRule type="cellIs" dxfId="762" priority="13" operator="lessThan">
      <formula>0</formula>
    </cfRule>
  </conditionalFormatting>
  <conditionalFormatting sqref="L28:AA28 K4:K28">
    <cfRule type="cellIs" dxfId="761" priority="10" operator="equal">
      <formula>$K$4</formula>
    </cfRule>
  </conditionalFormatting>
  <conditionalFormatting sqref="D6:D26 D28:D29 D4:AA4">
    <cfRule type="cellIs" dxfId="760" priority="9" operator="equal">
      <formula>$D$4</formula>
    </cfRule>
  </conditionalFormatting>
  <conditionalFormatting sqref="S4:S29">
    <cfRule type="cellIs" dxfId="759" priority="8" operator="equal">
      <formula>$S$4</formula>
    </cfRule>
  </conditionalFormatting>
  <conditionalFormatting sqref="Z4:Z29">
    <cfRule type="cellIs" dxfId="758" priority="7" operator="equal">
      <formula>$Z$4</formula>
    </cfRule>
  </conditionalFormatting>
  <conditionalFormatting sqref="AA4:AA29">
    <cfRule type="cellIs" dxfId="757" priority="6" operator="equal">
      <formula>$AA$4</formula>
    </cfRule>
  </conditionalFormatting>
  <conditionalFormatting sqref="AB4:AB29">
    <cfRule type="cellIs" dxfId="756" priority="5" operator="equal">
      <formula>$AB$4</formula>
    </cfRule>
  </conditionalFormatting>
  <conditionalFormatting sqref="AT7:AT28">
    <cfRule type="cellIs" dxfId="755" priority="2" operator="lessThan">
      <formula>0</formula>
    </cfRule>
    <cfRule type="cellIs" dxfId="754" priority="3" operator="lessThan">
      <formula>0</formula>
    </cfRule>
    <cfRule type="cellIs" dxfId="753" priority="4" operator="lessThan">
      <formula>0</formula>
    </cfRule>
  </conditionalFormatting>
  <conditionalFormatting sqref="D5:AA5">
    <cfRule type="cellIs" dxfId="75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C33" sqref="AC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/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27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  <c r="AT4" s="228"/>
      <c r="AU4" s="22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2603067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7000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12000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2000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27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  <c r="AS5" s="228"/>
      <c r="AT5" s="228"/>
      <c r="AU5" s="22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133905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940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200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460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112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182790</v>
      </c>
      <c r="AD7" s="38">
        <f t="shared" ref="AD7:AD27" si="0">D7*1</f>
        <v>133905</v>
      </c>
      <c r="AE7" s="40">
        <f t="shared" ref="AE7:AE27" si="1">D7*2.75%</f>
        <v>3682.3874999999998</v>
      </c>
      <c r="AF7" s="40">
        <f t="shared" ref="AF7:AF27" si="2">AD7*0.95%</f>
        <v>1272.0975000000001</v>
      </c>
      <c r="AG7" s="40">
        <f>SUM(E7*999+F7*499+G7*75+H7*50+I7*30+K7*20+L7*19+M7*10+P7*9+N7*10+J7*29+R7*4+Q7*5+O7*9)*2.8%</f>
        <v>708.4</v>
      </c>
      <c r="AH7" s="40">
        <f t="shared" ref="AH7:AH27" si="3">SUM(E7*999+F7*499+G7*75+H7*50+I7*30+J7*29+K7*20+L7*19+M7*10+N7*10+O7*9+P7*9+Q7*5+R7*4)*0.95%</f>
        <v>240.35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3727.4875000000002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1060</v>
      </c>
      <c r="AR7" s="45">
        <f>AC7-AE7-AG7-AJ7-AK7-AL7-AM7-AN7-AP7-AQ7</f>
        <v>177339.21249999999</v>
      </c>
      <c r="AS7" s="46">
        <f t="shared" ref="AS7:AS19" si="4">AF7+AH7+AI7</f>
        <v>1512.4475</v>
      </c>
      <c r="AT7" s="47">
        <f t="shared" ref="AT7:AT19" si="5">AS7-AQ7-AN7</f>
        <v>452.44749999999999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73606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10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300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290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27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85663</v>
      </c>
      <c r="AD8" s="35">
        <f t="shared" si="0"/>
        <v>73606</v>
      </c>
      <c r="AE8" s="52">
        <f t="shared" si="1"/>
        <v>2024.165</v>
      </c>
      <c r="AF8" s="52">
        <f t="shared" si="2"/>
        <v>699.25699999999995</v>
      </c>
      <c r="AG8" s="40">
        <f t="shared" ref="AG8:AG27" si="7">SUM(E8*999+F8*499+G8*75+H8*50+I8*30+K8*20+L8*19+M8*10+P8*9+N8*10+J8*29+R8*4+Q8*5+O8*9)*2.75%</f>
        <v>164.72499999999999</v>
      </c>
      <c r="AH8" s="52">
        <f t="shared" si="3"/>
        <v>56.905000000000001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2041.2149999999999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815</v>
      </c>
      <c r="AR8" s="45">
        <f>AC8-AE8-AG8-AJ8-AK8-AL8-AM8-AN8-AP8-AQ8</f>
        <v>82659.11</v>
      </c>
      <c r="AS8" s="54">
        <f t="shared" si="4"/>
        <v>756.16199999999992</v>
      </c>
      <c r="AT8" s="55">
        <f t="shared" si="5"/>
        <v>-58.838000000000079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189722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160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470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1700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56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9</v>
      </c>
      <c r="AB9" s="35"/>
      <c r="AC9" s="39">
        <f t="shared" si="6"/>
        <v>225256</v>
      </c>
      <c r="AD9" s="35">
        <f t="shared" si="0"/>
        <v>189722</v>
      </c>
      <c r="AE9" s="52">
        <f t="shared" si="1"/>
        <v>5217.3550000000005</v>
      </c>
      <c r="AF9" s="52">
        <f t="shared" si="2"/>
        <v>1802.3589999999999</v>
      </c>
      <c r="AG9" s="40">
        <f t="shared" si="7"/>
        <v>638</v>
      </c>
      <c r="AH9" s="52">
        <f t="shared" si="3"/>
        <v>220.4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5281.43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1638</v>
      </c>
      <c r="AR9" s="45">
        <f t="shared" ref="AR9:AR27" si="10">AC9-AE9-AG9-AJ9-AK9-AL9-AM9-AN9-AP9-AQ9</f>
        <v>217762.64499999999</v>
      </c>
      <c r="AS9" s="54">
        <f t="shared" si="4"/>
        <v>2022.759</v>
      </c>
      <c r="AT9" s="55">
        <f t="shared" si="5"/>
        <v>384.75900000000001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64721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100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70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7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2</v>
      </c>
      <c r="AB10" s="35"/>
      <c r="AC10" s="39">
        <f t="shared" si="6"/>
        <v>81292</v>
      </c>
      <c r="AD10" s="35">
        <f>D10*1</f>
        <v>64721</v>
      </c>
      <c r="AE10" s="52">
        <f>D10*2.75%</f>
        <v>1779.8275000000001</v>
      </c>
      <c r="AF10" s="52">
        <f>AD10*0.95%</f>
        <v>614.84950000000003</v>
      </c>
      <c r="AG10" s="40">
        <f t="shared" si="7"/>
        <v>41.25</v>
      </c>
      <c r="AH10" s="52">
        <f t="shared" si="3"/>
        <v>14.25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1783.6775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462</v>
      </c>
      <c r="AR10" s="45">
        <f t="shared" si="10"/>
        <v>79008.922500000001</v>
      </c>
      <c r="AS10" s="54">
        <f>AF10+AH10+AI10</f>
        <v>629.09950000000003</v>
      </c>
      <c r="AT10" s="55">
        <f>AS10-AQ10-AN10</f>
        <v>167.09950000000003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69750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100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250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900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73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0</v>
      </c>
      <c r="AB11" s="35"/>
      <c r="AC11" s="39">
        <f t="shared" si="6"/>
        <v>96383</v>
      </c>
      <c r="AD11" s="35">
        <f t="shared" si="0"/>
        <v>69750</v>
      </c>
      <c r="AE11" s="52">
        <f t="shared" si="1"/>
        <v>1918.125</v>
      </c>
      <c r="AF11" s="52">
        <f t="shared" si="2"/>
        <v>662.625</v>
      </c>
      <c r="AG11" s="40">
        <f t="shared" si="7"/>
        <v>348.97500000000002</v>
      </c>
      <c r="AH11" s="52">
        <f t="shared" si="3"/>
        <v>120.55499999999999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1952.7750000000001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563</v>
      </c>
      <c r="AR11" s="45">
        <f t="shared" si="10"/>
        <v>93552.9</v>
      </c>
      <c r="AS11" s="54">
        <f t="shared" si="4"/>
        <v>783.18</v>
      </c>
      <c r="AT11" s="55">
        <f t="shared" si="5"/>
        <v>220.17999999999995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81295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221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128076</v>
      </c>
      <c r="AD12" s="35">
        <f>D12*1</f>
        <v>81295</v>
      </c>
      <c r="AE12" s="52">
        <f>D12*2.75%</f>
        <v>2235.6125000000002</v>
      </c>
      <c r="AF12" s="52">
        <f>AD12*0.95%</f>
        <v>772.30250000000001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2242.7624999999998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520</v>
      </c>
      <c r="AR12" s="45">
        <f t="shared" si="10"/>
        <v>125244.7625</v>
      </c>
      <c r="AS12" s="54">
        <f>AF12+AH12+AI12</f>
        <v>798.42750000000001</v>
      </c>
      <c r="AT12" s="55">
        <f>AS12-AQ12-AN12</f>
        <v>278.42750000000001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65170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10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69350</v>
      </c>
      <c r="AD13" s="35">
        <f t="shared" si="0"/>
        <v>65170</v>
      </c>
      <c r="AE13" s="52">
        <f t="shared" si="1"/>
        <v>1792.175</v>
      </c>
      <c r="AF13" s="52">
        <f t="shared" si="2"/>
        <v>619.11500000000001</v>
      </c>
      <c r="AG13" s="40">
        <f t="shared" si="7"/>
        <v>62.424999999999997</v>
      </c>
      <c r="AH13" s="52">
        <f t="shared" si="3"/>
        <v>21.564999999999998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1799.05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567</v>
      </c>
      <c r="AR13" s="45">
        <f t="shared" si="10"/>
        <v>66928.399999999994</v>
      </c>
      <c r="AS13" s="54">
        <f t="shared" si="4"/>
        <v>640.68000000000006</v>
      </c>
      <c r="AT13" s="55">
        <f>AS13-AQ13-AN13</f>
        <v>73.680000000000064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162574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180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250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860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83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20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195907</v>
      </c>
      <c r="AD14" s="35">
        <f t="shared" si="0"/>
        <v>162574</v>
      </c>
      <c r="AE14" s="52">
        <f t="shared" si="1"/>
        <v>4470.7849999999999</v>
      </c>
      <c r="AF14" s="52">
        <f t="shared" si="2"/>
        <v>1544.453</v>
      </c>
      <c r="AG14" s="40">
        <f t="shared" si="7"/>
        <v>380.6</v>
      </c>
      <c r="AH14" s="52">
        <f t="shared" si="3"/>
        <v>131.47999999999999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4506.26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1442</v>
      </c>
      <c r="AR14" s="45">
        <f>AC14-AE14-AG14-AJ14-AK14-AL14-AM14-AN14-AP14-AQ14</f>
        <v>189613.61499999999</v>
      </c>
      <c r="AS14" s="54">
        <f t="shared" si="4"/>
        <v>1675.933</v>
      </c>
      <c r="AT14" s="61">
        <f t="shared" si="5"/>
        <v>233.93299999999999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217556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130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170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260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131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15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252329</v>
      </c>
      <c r="AD15" s="35">
        <f t="shared" si="0"/>
        <v>217556</v>
      </c>
      <c r="AE15" s="52">
        <f t="shared" si="1"/>
        <v>5982.79</v>
      </c>
      <c r="AF15" s="52">
        <f t="shared" si="2"/>
        <v>2066.7820000000002</v>
      </c>
      <c r="AG15" s="40">
        <f t="shared" si="7"/>
        <v>182.6</v>
      </c>
      <c r="AH15" s="52">
        <f t="shared" si="3"/>
        <v>63.08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5998.19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1836</v>
      </c>
      <c r="AR15" s="45">
        <f t="shared" si="10"/>
        <v>244327.61</v>
      </c>
      <c r="AS15" s="54">
        <f>AF15+AH15+AI15</f>
        <v>2129.8620000000001</v>
      </c>
      <c r="AT15" s="55">
        <f>AS15-AQ15-AN15</f>
        <v>293.86200000000008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188330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70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240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1200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54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10</v>
      </c>
      <c r="AB16" s="35"/>
      <c r="AC16" s="39">
        <f t="shared" si="6"/>
        <v>215784</v>
      </c>
      <c r="AD16" s="35">
        <f t="shared" si="0"/>
        <v>188330</v>
      </c>
      <c r="AE16" s="52">
        <f t="shared" si="1"/>
        <v>5179.0749999999998</v>
      </c>
      <c r="AF16" s="52">
        <f t="shared" si="2"/>
        <v>1789.135</v>
      </c>
      <c r="AG16" s="40">
        <f t="shared" si="7"/>
        <v>421.3</v>
      </c>
      <c r="AH16" s="52">
        <f t="shared" si="3"/>
        <v>145.54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5222.8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1850</v>
      </c>
      <c r="AR16" s="45">
        <f>AC16-AE16-AG16-AJ16-AK16-AL16-AM16-AN16-AP16-AQ16</f>
        <v>208333.625</v>
      </c>
      <c r="AS16" s="54">
        <f t="shared" si="4"/>
        <v>1934.675</v>
      </c>
      <c r="AT16" s="55">
        <f t="shared" si="5"/>
        <v>84.674999999999955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94931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80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280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700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158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11</v>
      </c>
      <c r="AB17" s="35"/>
      <c r="AC17" s="39">
        <f t="shared" si="6"/>
        <v>137811</v>
      </c>
      <c r="AD17" s="35">
        <f>D17*1</f>
        <v>94931</v>
      </c>
      <c r="AE17" s="52">
        <f>D17*2.75%</f>
        <v>2610.6025</v>
      </c>
      <c r="AF17" s="52">
        <f>AD17*0.95%</f>
        <v>901.84449999999993</v>
      </c>
      <c r="AG17" s="40">
        <f t="shared" si="7"/>
        <v>294.25</v>
      </c>
      <c r="AH17" s="52">
        <f t="shared" si="3"/>
        <v>101.64999999999999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2639.7525000000001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888</v>
      </c>
      <c r="AR17" s="45">
        <f>AC17-AE17-AG17-AJ17-AK17-AL17-AM17-AN17-AP17-AQ17</f>
        <v>134018.14749999999</v>
      </c>
      <c r="AS17" s="54">
        <f>AF17+AH17+AI17</f>
        <v>1003.4944999999999</v>
      </c>
      <c r="AT17" s="55">
        <f>AS17-AQ17-AN17</f>
        <v>115.4944999999999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109229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130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260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140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22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120071</v>
      </c>
      <c r="AD18" s="35">
        <f>D18*1</f>
        <v>109229</v>
      </c>
      <c r="AE18" s="52">
        <f>D18*2.75%</f>
        <v>3003.7975000000001</v>
      </c>
      <c r="AF18" s="52">
        <f>AD18*0.95%</f>
        <v>1037.6755000000001</v>
      </c>
      <c r="AG18" s="40">
        <f t="shared" si="7"/>
        <v>182.6</v>
      </c>
      <c r="AH18" s="52">
        <f t="shared" si="3"/>
        <v>63.08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3018.9225000000001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2099</v>
      </c>
      <c r="AR18" s="45">
        <f t="shared" si="10"/>
        <v>114785.60249999999</v>
      </c>
      <c r="AS18" s="54">
        <f>AF18+AH18+AI18</f>
        <v>1100.7555</v>
      </c>
      <c r="AT18" s="55">
        <f>AS18-AQ18-AN18</f>
        <v>-998.24450000000002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134127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250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860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394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223477</v>
      </c>
      <c r="AD19" s="35">
        <f t="shared" si="0"/>
        <v>134127</v>
      </c>
      <c r="AE19" s="52">
        <f t="shared" si="1"/>
        <v>3688.4924999999998</v>
      </c>
      <c r="AF19" s="52">
        <f t="shared" si="2"/>
        <v>1274.2065</v>
      </c>
      <c r="AG19" s="40">
        <f t="shared" si="7"/>
        <v>347.6</v>
      </c>
      <c r="AH19" s="52">
        <f t="shared" si="3"/>
        <v>120.08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3722.3175000000001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2250</v>
      </c>
      <c r="AR19" s="65">
        <f>AC19-AE19-AG19-AJ19-AK19-AL19-AM19-AN19-AP19-AQ19</f>
        <v>217190.9075</v>
      </c>
      <c r="AS19" s="54">
        <f t="shared" si="4"/>
        <v>1394.2864999999999</v>
      </c>
      <c r="AT19" s="66">
        <f t="shared" si="5"/>
        <v>-855.71350000000007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84508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87641</v>
      </c>
      <c r="AD20" s="35">
        <f t="shared" si="0"/>
        <v>84508</v>
      </c>
      <c r="AE20" s="52">
        <f t="shared" si="1"/>
        <v>2323.9699999999998</v>
      </c>
      <c r="AF20" s="52">
        <f t="shared" si="2"/>
        <v>802.82600000000002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2328.0949999999998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1228</v>
      </c>
      <c r="AR20" s="65">
        <f>AC20-AE20-AG20-AJ20-AK20-AL20-AM20-AN20-AP20-AQ20</f>
        <v>84038.154999999999</v>
      </c>
      <c r="AS20" s="54">
        <f>AF20+AH20+AI20</f>
        <v>820.40100000000007</v>
      </c>
      <c r="AT20" s="66">
        <f>AS20-AQ20-AN20</f>
        <v>-407.59899999999993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63881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110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90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180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97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10</v>
      </c>
      <c r="AB21" s="35"/>
      <c r="AC21" s="39">
        <f t="shared" si="6"/>
        <v>89330</v>
      </c>
      <c r="AD21" s="35">
        <f t="shared" si="0"/>
        <v>63881</v>
      </c>
      <c r="AE21" s="52">
        <f t="shared" si="1"/>
        <v>1756.7275</v>
      </c>
      <c r="AF21" s="52">
        <f t="shared" si="2"/>
        <v>606.86950000000002</v>
      </c>
      <c r="AG21" s="40">
        <f t="shared" si="7"/>
        <v>129.80000000000001</v>
      </c>
      <c r="AH21" s="52">
        <f t="shared" si="3"/>
        <v>44.839999999999996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1767.1775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480</v>
      </c>
      <c r="AR21" s="68">
        <f t="shared" si="10"/>
        <v>86963.472500000003</v>
      </c>
      <c r="AS21" s="54">
        <f t="shared" ref="AS21:AS27" si="11">AF21+AH21+AI21</f>
        <v>651.70950000000005</v>
      </c>
      <c r="AT21" s="66">
        <f t="shared" ref="AT21:AT27" si="12">AS21-AQ21-AN21</f>
        <v>171.70950000000005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167748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170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100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570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181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213860</v>
      </c>
      <c r="AD22" s="35">
        <f t="shared" si="0"/>
        <v>167748</v>
      </c>
      <c r="AE22" s="52">
        <f t="shared" si="1"/>
        <v>4613.07</v>
      </c>
      <c r="AF22" s="52">
        <f t="shared" si="2"/>
        <v>1593.606</v>
      </c>
      <c r="AG22" s="40">
        <f t="shared" si="7"/>
        <v>262.07499999999999</v>
      </c>
      <c r="AH22" s="52">
        <f t="shared" si="3"/>
        <v>90.534999999999997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4636.17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2207</v>
      </c>
      <c r="AR22" s="68">
        <f>AC22-AE22-AG22-AJ22-AK22-AL22-AM22-AN22-AP22-AQ22</f>
        <v>206777.85499999998</v>
      </c>
      <c r="AS22" s="54">
        <f>AF22+AH22+AI22</f>
        <v>1684.1410000000001</v>
      </c>
      <c r="AT22" s="66">
        <f>AS22-AQ22-AN22</f>
        <v>-522.85899999999992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93542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75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108777</v>
      </c>
      <c r="AD23" s="35">
        <f t="shared" si="0"/>
        <v>93542</v>
      </c>
      <c r="AE23" s="52">
        <f t="shared" si="1"/>
        <v>2572.4050000000002</v>
      </c>
      <c r="AF23" s="52">
        <f t="shared" si="2"/>
        <v>888.649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2572.4050000000002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860</v>
      </c>
      <c r="AR23" s="68">
        <f>AC23-AE23-AG23-AJ23-AK23-AL23-AM23-AN23-AP23-AQ23</f>
        <v>105344.595</v>
      </c>
      <c r="AS23" s="54">
        <f t="shared" si="11"/>
        <v>888.649</v>
      </c>
      <c r="AT23" s="66">
        <f t="shared" si="12"/>
        <v>28.649000000000001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231037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200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1110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1330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48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9</v>
      </c>
      <c r="AB24" s="35"/>
      <c r="AC24" s="39">
        <f t="shared" si="6"/>
        <v>269813</v>
      </c>
      <c r="AD24" s="35">
        <f t="shared" si="0"/>
        <v>231037</v>
      </c>
      <c r="AE24" s="52">
        <f t="shared" si="1"/>
        <v>6353.5174999999999</v>
      </c>
      <c r="AF24" s="52">
        <f t="shared" si="2"/>
        <v>2194.8514999999998</v>
      </c>
      <c r="AG24" s="40">
        <f t="shared" si="7"/>
        <v>769.17499999999995</v>
      </c>
      <c r="AH24" s="52">
        <f t="shared" si="3"/>
        <v>265.71499999999997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6428.8675000000003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1518</v>
      </c>
      <c r="AR24" s="68">
        <f t="shared" si="10"/>
        <v>261172.3075</v>
      </c>
      <c r="AS24" s="54">
        <f t="shared" si="11"/>
        <v>2460.5664999999999</v>
      </c>
      <c r="AT24" s="66">
        <f t="shared" si="12"/>
        <v>942.56649999999991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87631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199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0</v>
      </c>
      <c r="AB25" s="35"/>
      <c r="AC25" s="39">
        <f t="shared" si="6"/>
        <v>125640</v>
      </c>
      <c r="AD25" s="35">
        <f t="shared" si="0"/>
        <v>87631</v>
      </c>
      <c r="AE25" s="52">
        <f t="shared" si="1"/>
        <v>2409.8525</v>
      </c>
      <c r="AF25" s="52">
        <f t="shared" si="2"/>
        <v>832.49450000000002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2409.8525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776</v>
      </c>
      <c r="AR25" s="68">
        <f t="shared" si="10"/>
        <v>122454.14750000001</v>
      </c>
      <c r="AS25" s="54">
        <f t="shared" si="11"/>
        <v>832.49450000000002</v>
      </c>
      <c r="AT25" s="66">
        <f t="shared" si="12"/>
        <v>56.494500000000016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96423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130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150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280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63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12</v>
      </c>
      <c r="AB26" s="35"/>
      <c r="AC26" s="39">
        <f t="shared" si="6"/>
        <v>117833</v>
      </c>
      <c r="AD26" s="35">
        <f t="shared" si="0"/>
        <v>96423</v>
      </c>
      <c r="AE26" s="52">
        <f t="shared" si="1"/>
        <v>2651.6325000000002</v>
      </c>
      <c r="AF26" s="52">
        <f t="shared" si="2"/>
        <v>916.01850000000002</v>
      </c>
      <c r="AG26" s="40">
        <f t="shared" si="7"/>
        <v>182.05</v>
      </c>
      <c r="AH26" s="52">
        <f t="shared" si="3"/>
        <v>62.89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2667.0324999999998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864</v>
      </c>
      <c r="AR26" s="68">
        <f t="shared" si="10"/>
        <v>114135.31749999999</v>
      </c>
      <c r="AS26" s="54">
        <f t="shared" si="11"/>
        <v>978.9085</v>
      </c>
      <c r="AT26" s="66">
        <f t="shared" si="12"/>
        <v>114.9085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95342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18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100826</v>
      </c>
      <c r="AD27" s="58">
        <f t="shared" si="0"/>
        <v>95342</v>
      </c>
      <c r="AE27" s="131">
        <f t="shared" si="1"/>
        <v>2621.9050000000002</v>
      </c>
      <c r="AF27" s="131">
        <f t="shared" si="2"/>
        <v>905.74900000000002</v>
      </c>
      <c r="AG27" s="132">
        <f t="shared" si="7"/>
        <v>24.75</v>
      </c>
      <c r="AH27" s="131">
        <f t="shared" si="3"/>
        <v>8.5499999999999989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2624.6550000000002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1110</v>
      </c>
      <c r="AR27" s="137">
        <f t="shared" si="10"/>
        <v>97069.345000000001</v>
      </c>
      <c r="AS27" s="138">
        <f t="shared" si="11"/>
        <v>914.29899999999998</v>
      </c>
      <c r="AT27" s="139">
        <f t="shared" si="12"/>
        <v>-195.70100000000002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33" t="s">
        <v>69</v>
      </c>
      <c r="B28" s="233"/>
      <c r="C28" s="233"/>
      <c r="D28" s="141">
        <f t="shared" ref="D28:K28" si="13">SUM(D7:D27)</f>
        <v>2505028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2620</v>
      </c>
      <c r="L28" s="141">
        <f t="shared" ref="L28:AT28" si="14">SUM(L7:L27)</f>
        <v>0</v>
      </c>
      <c r="M28" s="141">
        <f t="shared" si="14"/>
        <v>4300</v>
      </c>
      <c r="N28" s="141">
        <f t="shared" si="14"/>
        <v>0</v>
      </c>
      <c r="O28" s="141">
        <f t="shared" si="14"/>
        <v>290</v>
      </c>
      <c r="P28" s="141">
        <f t="shared" si="14"/>
        <v>10340</v>
      </c>
      <c r="Q28" s="141">
        <f t="shared" si="14"/>
        <v>0</v>
      </c>
      <c r="R28" s="141">
        <f t="shared" si="14"/>
        <v>0</v>
      </c>
      <c r="S28" s="141">
        <f t="shared" si="14"/>
        <v>2092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23</v>
      </c>
      <c r="AA28" s="141">
        <f t="shared" si="14"/>
        <v>153</v>
      </c>
      <c r="AB28" s="141">
        <f t="shared" si="14"/>
        <v>0</v>
      </c>
      <c r="AC28" s="141">
        <f t="shared" si="14"/>
        <v>3127909</v>
      </c>
      <c r="AD28" s="141">
        <f t="shared" si="14"/>
        <v>2505028</v>
      </c>
      <c r="AE28" s="141">
        <f t="shared" si="14"/>
        <v>68888.27</v>
      </c>
      <c r="AF28" s="141">
        <f t="shared" si="14"/>
        <v>23797.766</v>
      </c>
      <c r="AG28" s="141">
        <f t="shared" si="14"/>
        <v>5267.0750000000007</v>
      </c>
      <c r="AH28" s="141">
        <f t="shared" si="14"/>
        <v>1815.165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69370.89499999999</v>
      </c>
      <c r="AP28" s="141">
        <f t="shared" si="14"/>
        <v>0</v>
      </c>
      <c r="AQ28" s="141">
        <f t="shared" si="14"/>
        <v>25033</v>
      </c>
      <c r="AR28" s="141">
        <f t="shared" si="14"/>
        <v>3028720.6550000003</v>
      </c>
      <c r="AS28" s="141">
        <f t="shared" si="14"/>
        <v>25612.931000000004</v>
      </c>
      <c r="AT28" s="141">
        <f t="shared" si="14"/>
        <v>579.93099999999981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30" t="s">
        <v>70</v>
      </c>
      <c r="B29" s="230"/>
      <c r="C29" s="230"/>
      <c r="D29" s="168">
        <f>D4+D5-D28</f>
        <v>498638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960</v>
      </c>
      <c r="L29" s="168">
        <f t="shared" si="15"/>
        <v>0</v>
      </c>
      <c r="M29" s="168">
        <f t="shared" si="15"/>
        <v>4770</v>
      </c>
      <c r="N29" s="168">
        <f t="shared" si="15"/>
        <v>0</v>
      </c>
      <c r="O29" s="168">
        <f t="shared" si="15"/>
        <v>820</v>
      </c>
      <c r="P29" s="168">
        <f t="shared" si="15"/>
        <v>4140</v>
      </c>
      <c r="Q29" s="168">
        <f t="shared" si="15"/>
        <v>0</v>
      </c>
      <c r="R29" s="168">
        <f t="shared" si="15"/>
        <v>0</v>
      </c>
      <c r="S29" s="168">
        <f t="shared" si="15"/>
        <v>654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683</v>
      </c>
      <c r="AA29" s="168">
        <f t="shared" si="15"/>
        <v>589</v>
      </c>
      <c r="AB29" s="168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U4"/>
    <mergeCell ref="A5:B5"/>
    <mergeCell ref="AV7:AW7"/>
    <mergeCell ref="A28:C28"/>
    <mergeCell ref="A29:C29"/>
    <mergeCell ref="AC29:AU29"/>
    <mergeCell ref="AC5:AU5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27.75" customHeight="1" thickBo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76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51" priority="26" stopIfTrue="1" operator="greaterThan">
      <formula>0</formula>
    </cfRule>
  </conditionalFormatting>
  <conditionalFormatting sqref="AQ31">
    <cfRule type="cellIs" dxfId="750" priority="24" operator="greaterThan">
      <formula>$AQ$7:$AQ$18&lt;100</formula>
    </cfRule>
    <cfRule type="cellIs" dxfId="749" priority="25" operator="greaterThan">
      <formula>100</formula>
    </cfRule>
  </conditionalFormatting>
  <conditionalFormatting sqref="D29:J29 Q29:AB29 Q28:AA28 K4:P29">
    <cfRule type="cellIs" dxfId="748" priority="23" operator="equal">
      <formula>212030016606640</formula>
    </cfRule>
  </conditionalFormatting>
  <conditionalFormatting sqref="D29:J29 L29:AB29 L28:AA28 K4:K29">
    <cfRule type="cellIs" dxfId="747" priority="21" operator="equal">
      <formula>$K$4</formula>
    </cfRule>
    <cfRule type="cellIs" dxfId="746" priority="22" operator="equal">
      <formula>2120</formula>
    </cfRule>
  </conditionalFormatting>
  <conditionalFormatting sqref="D29:L29 M4:N29">
    <cfRule type="cellIs" dxfId="745" priority="19" operator="equal">
      <formula>$M$4</formula>
    </cfRule>
    <cfRule type="cellIs" dxfId="744" priority="20" operator="equal">
      <formula>300</formula>
    </cfRule>
  </conditionalFormatting>
  <conditionalFormatting sqref="O4:O29">
    <cfRule type="cellIs" dxfId="743" priority="17" operator="equal">
      <formula>$O$4</formula>
    </cfRule>
    <cfRule type="cellIs" dxfId="742" priority="18" operator="equal">
      <formula>1660</formula>
    </cfRule>
  </conditionalFormatting>
  <conditionalFormatting sqref="P4:P29">
    <cfRule type="cellIs" dxfId="741" priority="15" operator="equal">
      <formula>$P$4</formula>
    </cfRule>
    <cfRule type="cellIs" dxfId="740" priority="16" operator="equal">
      <formula>6640</formula>
    </cfRule>
  </conditionalFormatting>
  <conditionalFormatting sqref="AT6:AT28">
    <cfRule type="cellIs" dxfId="739" priority="14" operator="lessThan">
      <formula>0</formula>
    </cfRule>
  </conditionalFormatting>
  <conditionalFormatting sqref="AT7:AT18">
    <cfRule type="cellIs" dxfId="738" priority="11" operator="lessThan">
      <formula>0</formula>
    </cfRule>
    <cfRule type="cellIs" dxfId="737" priority="12" operator="lessThan">
      <formula>0</formula>
    </cfRule>
    <cfRule type="cellIs" dxfId="736" priority="13" operator="lessThan">
      <formula>0</formula>
    </cfRule>
  </conditionalFormatting>
  <conditionalFormatting sqref="L28:AA28 K4:K28">
    <cfRule type="cellIs" dxfId="735" priority="10" operator="equal">
      <formula>$K$4</formula>
    </cfRule>
  </conditionalFormatting>
  <conditionalFormatting sqref="D28:D29 D6:D22 D24:D26 D4:AA4">
    <cfRule type="cellIs" dxfId="734" priority="9" operator="equal">
      <formula>$D$4</formula>
    </cfRule>
  </conditionalFormatting>
  <conditionalFormatting sqref="S4:S29">
    <cfRule type="cellIs" dxfId="733" priority="8" operator="equal">
      <formula>$S$4</formula>
    </cfRule>
  </conditionalFormatting>
  <conditionalFormatting sqref="Z4:Z29">
    <cfRule type="cellIs" dxfId="732" priority="7" operator="equal">
      <formula>$Z$4</formula>
    </cfRule>
  </conditionalFormatting>
  <conditionalFormatting sqref="AA4:AA29">
    <cfRule type="cellIs" dxfId="731" priority="6" operator="equal">
      <formula>$AA$4</formula>
    </cfRule>
  </conditionalFormatting>
  <conditionalFormatting sqref="AB4:AB29">
    <cfRule type="cellIs" dxfId="730" priority="5" operator="equal">
      <formula>$AB$4</formula>
    </cfRule>
  </conditionalFormatting>
  <conditionalFormatting sqref="AT7:AT28">
    <cfRule type="cellIs" dxfId="729" priority="2" operator="lessThan">
      <formula>0</formula>
    </cfRule>
    <cfRule type="cellIs" dxfId="728" priority="3" operator="lessThan">
      <formula>0</formula>
    </cfRule>
    <cfRule type="cellIs" dxfId="727" priority="4" operator="lessThan">
      <formula>0</formula>
    </cfRule>
  </conditionalFormatting>
  <conditionalFormatting sqref="D5:AA5">
    <cfRule type="cellIs" dxfId="72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 thickBo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77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25" priority="26" stopIfTrue="1" operator="greaterThan">
      <formula>0</formula>
    </cfRule>
  </conditionalFormatting>
  <conditionalFormatting sqref="AQ31">
    <cfRule type="cellIs" dxfId="724" priority="24" operator="greaterThan">
      <formula>$AQ$7:$AQ$18&lt;100</formula>
    </cfRule>
    <cfRule type="cellIs" dxfId="723" priority="25" operator="greaterThan">
      <formula>100</formula>
    </cfRule>
  </conditionalFormatting>
  <conditionalFormatting sqref="D29:J29 Q29:AB29 Q28:AA28 K4:P29">
    <cfRule type="cellIs" dxfId="722" priority="23" operator="equal">
      <formula>212030016606640</formula>
    </cfRule>
  </conditionalFormatting>
  <conditionalFormatting sqref="D29:J29 L29:AB29 L28:AA28 K4:K29">
    <cfRule type="cellIs" dxfId="721" priority="21" operator="equal">
      <formula>$K$4</formula>
    </cfRule>
    <cfRule type="cellIs" dxfId="720" priority="22" operator="equal">
      <formula>2120</formula>
    </cfRule>
  </conditionalFormatting>
  <conditionalFormatting sqref="D29:L29 M4:N29">
    <cfRule type="cellIs" dxfId="719" priority="19" operator="equal">
      <formula>$M$4</formula>
    </cfRule>
    <cfRule type="cellIs" dxfId="718" priority="20" operator="equal">
      <formula>300</formula>
    </cfRule>
  </conditionalFormatting>
  <conditionalFormatting sqref="O4:O29">
    <cfRule type="cellIs" dxfId="717" priority="17" operator="equal">
      <formula>$O$4</formula>
    </cfRule>
    <cfRule type="cellIs" dxfId="716" priority="18" operator="equal">
      <formula>1660</formula>
    </cfRule>
  </conditionalFormatting>
  <conditionalFormatting sqref="P4:P29">
    <cfRule type="cellIs" dxfId="715" priority="15" operator="equal">
      <formula>$P$4</formula>
    </cfRule>
    <cfRule type="cellIs" dxfId="714" priority="16" operator="equal">
      <formula>6640</formula>
    </cfRule>
  </conditionalFormatting>
  <conditionalFormatting sqref="AT6:AT28">
    <cfRule type="cellIs" dxfId="713" priority="14" operator="lessThan">
      <formula>0</formula>
    </cfRule>
  </conditionalFormatting>
  <conditionalFormatting sqref="AT7:AT18">
    <cfRule type="cellIs" dxfId="712" priority="11" operator="lessThan">
      <formula>0</formula>
    </cfRule>
    <cfRule type="cellIs" dxfId="711" priority="12" operator="lessThan">
      <formula>0</formula>
    </cfRule>
    <cfRule type="cellIs" dxfId="710" priority="13" operator="lessThan">
      <formula>0</formula>
    </cfRule>
  </conditionalFormatting>
  <conditionalFormatting sqref="L28:AA28 K4:K28">
    <cfRule type="cellIs" dxfId="709" priority="10" operator="equal">
      <formula>$K$4</formula>
    </cfRule>
  </conditionalFormatting>
  <conditionalFormatting sqref="D28:D29 D6:D22 D24:D26 D4:AA4">
    <cfRule type="cellIs" dxfId="708" priority="9" operator="equal">
      <formula>$D$4</formula>
    </cfRule>
  </conditionalFormatting>
  <conditionalFormatting sqref="S4:S29">
    <cfRule type="cellIs" dxfId="707" priority="8" operator="equal">
      <formula>$S$4</formula>
    </cfRule>
  </conditionalFormatting>
  <conditionalFormatting sqref="Z4:Z29">
    <cfRule type="cellIs" dxfId="706" priority="7" operator="equal">
      <formula>$Z$4</formula>
    </cfRule>
  </conditionalFormatting>
  <conditionalFormatting sqref="AA4:AA29">
    <cfRule type="cellIs" dxfId="705" priority="6" operator="equal">
      <formula>$AA$4</formula>
    </cfRule>
  </conditionalFormatting>
  <conditionalFormatting sqref="AB4:AB29">
    <cfRule type="cellIs" dxfId="704" priority="5" operator="equal">
      <formula>$AB$4</formula>
    </cfRule>
  </conditionalFormatting>
  <conditionalFormatting sqref="AT7:AT28">
    <cfRule type="cellIs" dxfId="703" priority="2" operator="lessThan">
      <formula>0</formula>
    </cfRule>
    <cfRule type="cellIs" dxfId="702" priority="3" operator="lessThan">
      <formula>0</formula>
    </cfRule>
    <cfRule type="cellIs" dxfId="701" priority="4" operator="lessThan">
      <formula>0</formula>
    </cfRule>
  </conditionalFormatting>
  <conditionalFormatting sqref="D5:AA5">
    <cfRule type="cellIs" dxfId="70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78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5"/>
      <c r="AD3" s="225"/>
      <c r="AE3" s="225"/>
      <c r="AF3" s="225"/>
      <c r="AG3" s="225"/>
      <c r="AH3" s="225"/>
      <c r="AI3" s="225"/>
      <c r="AJ3" s="225"/>
      <c r="AK3" s="225"/>
      <c r="AL3" s="225"/>
      <c r="AM3" s="225"/>
      <c r="AN3" s="225"/>
      <c r="AO3" s="225"/>
      <c r="AP3" s="225"/>
      <c r="AQ3" s="225"/>
      <c r="AR3" s="225"/>
      <c r="AS3" s="225"/>
      <c r="AT3" s="225"/>
    </row>
    <row r="4" spans="1:56">
      <c r="A4" s="212" t="s">
        <v>1</v>
      </c>
      <c r="B4" s="212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99" priority="26" stopIfTrue="1" operator="greaterThan">
      <formula>0</formula>
    </cfRule>
  </conditionalFormatting>
  <conditionalFormatting sqref="AQ31">
    <cfRule type="cellIs" dxfId="698" priority="24" operator="greaterThan">
      <formula>$AQ$7:$AQ$18&lt;100</formula>
    </cfRule>
    <cfRule type="cellIs" dxfId="697" priority="25" operator="greaterThan">
      <formula>100</formula>
    </cfRule>
  </conditionalFormatting>
  <conditionalFormatting sqref="D29:J29 Q29:AB29 Q28:AA28 K4:P29">
    <cfRule type="cellIs" dxfId="696" priority="23" operator="equal">
      <formula>212030016606640</formula>
    </cfRule>
  </conditionalFormatting>
  <conditionalFormatting sqref="D29:J29 L29:AB29 L28:AA28 K4:K29">
    <cfRule type="cellIs" dxfId="695" priority="21" operator="equal">
      <formula>$K$4</formula>
    </cfRule>
    <cfRule type="cellIs" dxfId="694" priority="22" operator="equal">
      <formula>2120</formula>
    </cfRule>
  </conditionalFormatting>
  <conditionalFormatting sqref="D29:L29 M4:N29">
    <cfRule type="cellIs" dxfId="693" priority="19" operator="equal">
      <formula>$M$4</formula>
    </cfRule>
    <cfRule type="cellIs" dxfId="692" priority="20" operator="equal">
      <formula>300</formula>
    </cfRule>
  </conditionalFormatting>
  <conditionalFormatting sqref="O4:O29">
    <cfRule type="cellIs" dxfId="691" priority="17" operator="equal">
      <formula>$O$4</formula>
    </cfRule>
    <cfRule type="cellIs" dxfId="690" priority="18" operator="equal">
      <formula>1660</formula>
    </cfRule>
  </conditionalFormatting>
  <conditionalFormatting sqref="P4:P29">
    <cfRule type="cellIs" dxfId="689" priority="15" operator="equal">
      <formula>$P$4</formula>
    </cfRule>
    <cfRule type="cellIs" dxfId="688" priority="16" operator="equal">
      <formula>6640</formula>
    </cfRule>
  </conditionalFormatting>
  <conditionalFormatting sqref="AT6:AT28">
    <cfRule type="cellIs" dxfId="687" priority="14" operator="lessThan">
      <formula>0</formula>
    </cfRule>
  </conditionalFormatting>
  <conditionalFormatting sqref="AT7:AT18">
    <cfRule type="cellIs" dxfId="686" priority="11" operator="lessThan">
      <formula>0</formula>
    </cfRule>
    <cfRule type="cellIs" dxfId="685" priority="12" operator="lessThan">
      <formula>0</formula>
    </cfRule>
    <cfRule type="cellIs" dxfId="684" priority="13" operator="lessThan">
      <formula>0</formula>
    </cfRule>
  </conditionalFormatting>
  <conditionalFormatting sqref="L28:AA28 K4:K28">
    <cfRule type="cellIs" dxfId="683" priority="10" operator="equal">
      <formula>$K$4</formula>
    </cfRule>
  </conditionalFormatting>
  <conditionalFormatting sqref="D28:D29 D6:D22 D24:D26 D4:AA4">
    <cfRule type="cellIs" dxfId="682" priority="9" operator="equal">
      <formula>$D$4</formula>
    </cfRule>
  </conditionalFormatting>
  <conditionalFormatting sqref="S4:S29">
    <cfRule type="cellIs" dxfId="681" priority="8" operator="equal">
      <formula>$S$4</formula>
    </cfRule>
  </conditionalFormatting>
  <conditionalFormatting sqref="Z4:Z29">
    <cfRule type="cellIs" dxfId="680" priority="7" operator="equal">
      <formula>$Z$4</formula>
    </cfRule>
  </conditionalFormatting>
  <conditionalFormatting sqref="AA4:AA29">
    <cfRule type="cellIs" dxfId="679" priority="6" operator="equal">
      <formula>$AA$4</formula>
    </cfRule>
  </conditionalFormatting>
  <conditionalFormatting sqref="AB4:AB29">
    <cfRule type="cellIs" dxfId="678" priority="5" operator="equal">
      <formula>$AB$4</formula>
    </cfRule>
  </conditionalFormatting>
  <conditionalFormatting sqref="AT7:AT28">
    <cfRule type="cellIs" dxfId="677" priority="2" operator="lessThan">
      <formula>0</formula>
    </cfRule>
    <cfRule type="cellIs" dxfId="676" priority="3" operator="lessThan">
      <formula>0</formula>
    </cfRule>
    <cfRule type="cellIs" dxfId="675" priority="4" operator="lessThan">
      <formula>0</formula>
    </cfRule>
  </conditionalFormatting>
  <conditionalFormatting sqref="D5:AA5">
    <cfRule type="cellIs" dxfId="674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78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73" priority="26" stopIfTrue="1" operator="greaterThan">
      <formula>0</formula>
    </cfRule>
  </conditionalFormatting>
  <conditionalFormatting sqref="AQ31">
    <cfRule type="cellIs" dxfId="672" priority="24" operator="greaterThan">
      <formula>$AQ$7:$AQ$18&lt;100</formula>
    </cfRule>
    <cfRule type="cellIs" dxfId="671" priority="25" operator="greaterThan">
      <formula>100</formula>
    </cfRule>
  </conditionalFormatting>
  <conditionalFormatting sqref="D29:J29 Q29:AB29 Q28:AA28 K4:P29">
    <cfRule type="cellIs" dxfId="670" priority="23" operator="equal">
      <formula>212030016606640</formula>
    </cfRule>
  </conditionalFormatting>
  <conditionalFormatting sqref="D29:J29 L29:AB29 L28:AA28 K4:K29">
    <cfRule type="cellIs" dxfId="669" priority="21" operator="equal">
      <formula>$K$4</formula>
    </cfRule>
    <cfRule type="cellIs" dxfId="668" priority="22" operator="equal">
      <formula>2120</formula>
    </cfRule>
  </conditionalFormatting>
  <conditionalFormatting sqref="D29:L29 M4:N29">
    <cfRule type="cellIs" dxfId="667" priority="19" operator="equal">
      <formula>$M$4</formula>
    </cfRule>
    <cfRule type="cellIs" dxfId="666" priority="20" operator="equal">
      <formula>300</formula>
    </cfRule>
  </conditionalFormatting>
  <conditionalFormatting sqref="O4:O29">
    <cfRule type="cellIs" dxfId="665" priority="17" operator="equal">
      <formula>$O$4</formula>
    </cfRule>
    <cfRule type="cellIs" dxfId="664" priority="18" operator="equal">
      <formula>1660</formula>
    </cfRule>
  </conditionalFormatting>
  <conditionalFormatting sqref="P4:P29">
    <cfRule type="cellIs" dxfId="663" priority="15" operator="equal">
      <formula>$P$4</formula>
    </cfRule>
    <cfRule type="cellIs" dxfId="662" priority="16" operator="equal">
      <formula>6640</formula>
    </cfRule>
  </conditionalFormatting>
  <conditionalFormatting sqref="AT6:AT28">
    <cfRule type="cellIs" dxfId="661" priority="14" operator="lessThan">
      <formula>0</formula>
    </cfRule>
  </conditionalFormatting>
  <conditionalFormatting sqref="AT7:AT18">
    <cfRule type="cellIs" dxfId="660" priority="11" operator="lessThan">
      <formula>0</formula>
    </cfRule>
    <cfRule type="cellIs" dxfId="659" priority="12" operator="lessThan">
      <formula>0</formula>
    </cfRule>
    <cfRule type="cellIs" dxfId="658" priority="13" operator="lessThan">
      <formula>0</formula>
    </cfRule>
  </conditionalFormatting>
  <conditionalFormatting sqref="L28:AA28 K4:K28">
    <cfRule type="cellIs" dxfId="657" priority="10" operator="equal">
      <formula>$K$4</formula>
    </cfRule>
  </conditionalFormatting>
  <conditionalFormatting sqref="D28:D29 D6:D22 D24:D26 D4:AA4">
    <cfRule type="cellIs" dxfId="656" priority="9" operator="equal">
      <formula>$D$4</formula>
    </cfRule>
  </conditionalFormatting>
  <conditionalFormatting sqref="S4:S29">
    <cfRule type="cellIs" dxfId="655" priority="8" operator="equal">
      <formula>$S$4</formula>
    </cfRule>
  </conditionalFormatting>
  <conditionalFormatting sqref="Z4:Z29">
    <cfRule type="cellIs" dxfId="654" priority="7" operator="equal">
      <formula>$Z$4</formula>
    </cfRule>
  </conditionalFormatting>
  <conditionalFormatting sqref="AA4:AA29">
    <cfRule type="cellIs" dxfId="653" priority="6" operator="equal">
      <formula>$AA$4</formula>
    </cfRule>
  </conditionalFormatting>
  <conditionalFormatting sqref="AB4:AB29">
    <cfRule type="cellIs" dxfId="652" priority="5" operator="equal">
      <formula>$AB$4</formula>
    </cfRule>
  </conditionalFormatting>
  <conditionalFormatting sqref="AT7:AT28">
    <cfRule type="cellIs" dxfId="651" priority="2" operator="lessThan">
      <formula>0</formula>
    </cfRule>
    <cfRule type="cellIs" dxfId="650" priority="3" operator="lessThan">
      <formula>0</formula>
    </cfRule>
    <cfRule type="cellIs" dxfId="649" priority="4" operator="lessThan">
      <formula>0</formula>
    </cfRule>
  </conditionalFormatting>
  <conditionalFormatting sqref="D5:AA5">
    <cfRule type="cellIs" dxfId="64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S27" sqref="S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6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6" ht="18.75">
      <c r="A3" s="221" t="s">
        <v>79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2" t="s">
        <v>1</v>
      </c>
      <c r="B4" s="212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2" t="s">
        <v>2</v>
      </c>
      <c r="B5" s="212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14"/>
      <c r="AW7" s="214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5" t="s">
        <v>69</v>
      </c>
      <c r="B28" s="216"/>
      <c r="C28" s="216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17" t="s">
        <v>70</v>
      </c>
      <c r="B29" s="218"/>
      <c r="C29" s="219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647" priority="26" stopIfTrue="1" operator="greaterThan">
      <formula>0</formula>
    </cfRule>
  </conditionalFormatting>
  <conditionalFormatting sqref="AQ31">
    <cfRule type="cellIs" dxfId="646" priority="24" operator="greaterThan">
      <formula>$AQ$7:$AQ$18&lt;100</formula>
    </cfRule>
    <cfRule type="cellIs" dxfId="645" priority="25" operator="greaterThan">
      <formula>100</formula>
    </cfRule>
  </conditionalFormatting>
  <conditionalFormatting sqref="D29:J29 Q29:AB29 Q28:AA28 K4:P29 N4:AA4">
    <cfRule type="cellIs" dxfId="644" priority="23" operator="equal">
      <formula>212030016606640</formula>
    </cfRule>
  </conditionalFormatting>
  <conditionalFormatting sqref="D29:J29 L29:AB29 L28:AA28 K4:K29">
    <cfRule type="cellIs" dxfId="643" priority="21" operator="equal">
      <formula>$K$4</formula>
    </cfRule>
    <cfRule type="cellIs" dxfId="642" priority="22" operator="equal">
      <formula>2120</formula>
    </cfRule>
  </conditionalFormatting>
  <conditionalFormatting sqref="D29:L29 M4:N29 N4:AA4">
    <cfRule type="cellIs" dxfId="641" priority="19" operator="equal">
      <formula>$M$4</formula>
    </cfRule>
    <cfRule type="cellIs" dxfId="640" priority="20" operator="equal">
      <formula>300</formula>
    </cfRule>
  </conditionalFormatting>
  <conditionalFormatting sqref="O4:O29">
    <cfRule type="cellIs" dxfId="639" priority="17" operator="equal">
      <formula>$O$4</formula>
    </cfRule>
    <cfRule type="cellIs" dxfId="638" priority="18" operator="equal">
      <formula>1660</formula>
    </cfRule>
  </conditionalFormatting>
  <conditionalFormatting sqref="P4:P29">
    <cfRule type="cellIs" dxfId="637" priority="15" operator="equal">
      <formula>$P$4</formula>
    </cfRule>
    <cfRule type="cellIs" dxfId="636" priority="16" operator="equal">
      <formula>6640</formula>
    </cfRule>
  </conditionalFormatting>
  <conditionalFormatting sqref="AT6:AT28">
    <cfRule type="cellIs" dxfId="635" priority="14" operator="lessThan">
      <formula>0</formula>
    </cfRule>
  </conditionalFormatting>
  <conditionalFormatting sqref="AT7:AT18">
    <cfRule type="cellIs" dxfId="634" priority="11" operator="lessThan">
      <formula>0</formula>
    </cfRule>
    <cfRule type="cellIs" dxfId="633" priority="12" operator="lessThan">
      <formula>0</formula>
    </cfRule>
    <cfRule type="cellIs" dxfId="632" priority="13" operator="lessThan">
      <formula>0</formula>
    </cfRule>
  </conditionalFormatting>
  <conditionalFormatting sqref="L28:AA28 K4:K28">
    <cfRule type="cellIs" dxfId="631" priority="10" operator="equal">
      <formula>$K$4</formula>
    </cfRule>
  </conditionalFormatting>
  <conditionalFormatting sqref="D28:D29 D6:D22 D24:D26 D4:AA4">
    <cfRule type="cellIs" dxfId="630" priority="9" operator="equal">
      <formula>$D$4</formula>
    </cfRule>
  </conditionalFormatting>
  <conditionalFormatting sqref="S4:S29">
    <cfRule type="cellIs" dxfId="629" priority="8" operator="equal">
      <formula>$S$4</formula>
    </cfRule>
  </conditionalFormatting>
  <conditionalFormatting sqref="Z4:Z29">
    <cfRule type="cellIs" dxfId="628" priority="7" operator="equal">
      <formula>$Z$4</formula>
    </cfRule>
  </conditionalFormatting>
  <conditionalFormatting sqref="AA4:AA29">
    <cfRule type="cellIs" dxfId="627" priority="6" operator="equal">
      <formula>$AA$4</formula>
    </cfRule>
  </conditionalFormatting>
  <conditionalFormatting sqref="AB4:AB29">
    <cfRule type="cellIs" dxfId="626" priority="5" operator="equal">
      <formula>$AB$4</formula>
    </cfRule>
  </conditionalFormatting>
  <conditionalFormatting sqref="AT7:AT28">
    <cfRule type="cellIs" dxfId="625" priority="2" operator="lessThan">
      <formula>0</formula>
    </cfRule>
    <cfRule type="cellIs" dxfId="624" priority="3" operator="lessThan">
      <formula>0</formula>
    </cfRule>
    <cfRule type="cellIs" dxfId="623" priority="4" operator="lessThan">
      <formula>0</formula>
    </cfRule>
  </conditionalFormatting>
  <conditionalFormatting sqref="D5:AA5">
    <cfRule type="cellIs" dxfId="62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</row>
    <row r="2" spans="1:53" ht="7.5" hidden="1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53" ht="18.75">
      <c r="A3" s="231" t="s">
        <v>80</v>
      </c>
      <c r="B3" s="231"/>
      <c r="C3" s="231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32"/>
      <c r="AT3" s="232"/>
    </row>
    <row r="4" spans="1:53">
      <c r="A4" s="230" t="s">
        <v>1</v>
      </c>
      <c r="B4" s="230"/>
      <c r="C4" s="230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U4" s="6"/>
      <c r="AV4" s="6"/>
      <c r="AW4" s="6"/>
      <c r="AX4" s="6"/>
      <c r="AY4" s="6"/>
      <c r="AZ4" s="6"/>
      <c r="BA4" s="6"/>
    </row>
    <row r="5" spans="1:53">
      <c r="A5" s="230" t="s">
        <v>2</v>
      </c>
      <c r="B5" s="230"/>
      <c r="C5" s="230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15" t="s">
        <v>69</v>
      </c>
      <c r="B28" s="216"/>
      <c r="C28" s="216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17" t="s">
        <v>70</v>
      </c>
      <c r="B29" s="218"/>
      <c r="C29" s="219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27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9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C4:AT4"/>
    <mergeCell ref="A4:C4"/>
    <mergeCell ref="A3:C3"/>
    <mergeCell ref="D3:AT3"/>
    <mergeCell ref="AC5:AT5"/>
    <mergeCell ref="A28:C28"/>
    <mergeCell ref="A29:C29"/>
    <mergeCell ref="AC29:AT29"/>
    <mergeCell ref="A5:C5"/>
  </mergeCells>
  <conditionalFormatting sqref="AP7:AP27">
    <cfRule type="cellIs" dxfId="621" priority="28" stopIfTrue="1" operator="greaterThan">
      <formula>0</formula>
    </cfRule>
  </conditionalFormatting>
  <conditionalFormatting sqref="AQ31">
    <cfRule type="cellIs" dxfId="620" priority="26" operator="greaterThan">
      <formula>$AQ$7:$AQ$18&lt;100</formula>
    </cfRule>
    <cfRule type="cellIs" dxfId="619" priority="27" operator="greaterThan">
      <formula>100</formula>
    </cfRule>
  </conditionalFormatting>
  <conditionalFormatting sqref="D29:J29 Q29:AB29 Q28:AA28 K4:P29">
    <cfRule type="cellIs" dxfId="618" priority="25" operator="equal">
      <formula>212030016606640</formula>
    </cfRule>
  </conditionalFormatting>
  <conditionalFormatting sqref="D29:J29 L29:AB29 L28:AA28 K4:K29">
    <cfRule type="cellIs" dxfId="617" priority="23" operator="equal">
      <formula>$K$4</formula>
    </cfRule>
    <cfRule type="cellIs" dxfId="616" priority="24" operator="equal">
      <formula>2120</formula>
    </cfRule>
  </conditionalFormatting>
  <conditionalFormatting sqref="D29:L29 M4:N29">
    <cfRule type="cellIs" dxfId="615" priority="21" operator="equal">
      <formula>$M$4</formula>
    </cfRule>
    <cfRule type="cellIs" dxfId="614" priority="22" operator="equal">
      <formula>300</formula>
    </cfRule>
  </conditionalFormatting>
  <conditionalFormatting sqref="O4:O29">
    <cfRule type="cellIs" dxfId="613" priority="19" operator="equal">
      <formula>$O$4</formula>
    </cfRule>
    <cfRule type="cellIs" dxfId="612" priority="20" operator="equal">
      <formula>1660</formula>
    </cfRule>
  </conditionalFormatting>
  <conditionalFormatting sqref="P4:P29">
    <cfRule type="cellIs" dxfId="611" priority="17" operator="equal">
      <formula>$P$4</formula>
    </cfRule>
    <cfRule type="cellIs" dxfId="610" priority="18" operator="equal">
      <formula>6640</formula>
    </cfRule>
  </conditionalFormatting>
  <conditionalFormatting sqref="AT6:AT28">
    <cfRule type="cellIs" dxfId="609" priority="16" operator="lessThan">
      <formula>0</formula>
    </cfRule>
  </conditionalFormatting>
  <conditionalFormatting sqref="AT7:AT18">
    <cfRule type="cellIs" dxfId="608" priority="13" operator="lessThan">
      <formula>0</formula>
    </cfRule>
    <cfRule type="cellIs" dxfId="607" priority="14" operator="lessThan">
      <formula>0</formula>
    </cfRule>
    <cfRule type="cellIs" dxfId="606" priority="15" operator="lessThan">
      <formula>0</formula>
    </cfRule>
  </conditionalFormatting>
  <conditionalFormatting sqref="L28:AA28 K4:K28">
    <cfRule type="cellIs" dxfId="605" priority="12" operator="equal">
      <formula>$K$4</formula>
    </cfRule>
  </conditionalFormatting>
  <conditionalFormatting sqref="D28:D29 D6:D22 D24:D26 D4:AA4">
    <cfRule type="cellIs" dxfId="604" priority="11" operator="equal">
      <formula>$D$4</formula>
    </cfRule>
  </conditionalFormatting>
  <conditionalFormatting sqref="S4:S29">
    <cfRule type="cellIs" dxfId="603" priority="10" operator="equal">
      <formula>$S$4</formula>
    </cfRule>
  </conditionalFormatting>
  <conditionalFormatting sqref="Z4:Z29">
    <cfRule type="cellIs" dxfId="602" priority="9" operator="equal">
      <formula>$Z$4</formula>
    </cfRule>
  </conditionalFormatting>
  <conditionalFormatting sqref="AA4:AA29">
    <cfRule type="cellIs" dxfId="601" priority="8" operator="equal">
      <formula>$AA$4</formula>
    </cfRule>
  </conditionalFormatting>
  <conditionalFormatting sqref="AB4:AB29">
    <cfRule type="cellIs" dxfId="600" priority="7" operator="equal">
      <formula>$AB$4</formula>
    </cfRule>
  </conditionalFormatting>
  <conditionalFormatting sqref="AT7:AT28">
    <cfRule type="cellIs" dxfId="599" priority="4" operator="lessThan">
      <formula>0</formula>
    </cfRule>
    <cfRule type="cellIs" dxfId="598" priority="5" operator="lessThan">
      <formula>0</formula>
    </cfRule>
    <cfRule type="cellIs" dxfId="597" priority="6" operator="lessThan">
      <formula>0</formula>
    </cfRule>
  </conditionalFormatting>
  <conditionalFormatting sqref="D5:AA5">
    <cfRule type="cellIs" dxfId="596" priority="3" operator="greaterThan">
      <formula>0</formula>
    </cfRule>
  </conditionalFormatting>
  <conditionalFormatting sqref="D7:AA27 AC7:AS27">
    <cfRule type="cellIs" dxfId="595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2021-02-15T15:42:30Z</dcterms:modified>
</cp:coreProperties>
</file>