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28" sheetId="2" r:id="rId1"/>
    <sheet name="29" sheetId="3" r:id="rId2"/>
  </sheets>
  <calcPr calcId="144525"/>
</workbook>
</file>

<file path=xl/calcChain.xml><?xml version="1.0" encoding="utf-8"?>
<calcChain xmlns="http://schemas.openxmlformats.org/spreadsheetml/2006/main">
  <c r="H128" i="2" l="1"/>
  <c r="K125" i="2"/>
  <c r="K126" i="2"/>
  <c r="K127" i="2"/>
  <c r="J128" i="2"/>
  <c r="E18" i="2"/>
  <c r="K70" i="2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C105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8" i="2" l="1"/>
  <c r="C107" i="2"/>
  <c r="E34" i="2"/>
  <c r="F34" i="2" s="1"/>
  <c r="F37" i="2" s="1"/>
</calcChain>
</file>

<file path=xl/sharedStrings.xml><?xml version="1.0" encoding="utf-8"?>
<sst xmlns="http://schemas.openxmlformats.org/spreadsheetml/2006/main" count="148" uniqueCount="67">
  <si>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</si>
  <si>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</si>
  <si>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</si>
  <si>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</si>
  <si>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</si>
  <si>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</si>
  <si>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</si>
  <si>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</si>
  <si>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</si>
  <si>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</si>
  <si>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</si>
  <si>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</si>
  <si>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</si>
  <si>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</si>
  <si>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Before Due</t>
  </si>
  <si>
    <t>Sub Total=</t>
  </si>
  <si>
    <t>Price Adjustment+Price Complance</t>
  </si>
  <si>
    <t xml:space="preserve"> Grand Total=</t>
  </si>
  <si>
    <t>Due Date</t>
  </si>
  <si>
    <t>Deposit</t>
  </si>
  <si>
    <t>May'2020 Due</t>
  </si>
  <si>
    <t>Rony</t>
  </si>
  <si>
    <t>18.03.2021</t>
  </si>
  <si>
    <t>Alomgir</t>
  </si>
  <si>
    <t>27.03.2021</t>
  </si>
  <si>
    <t>Midul</t>
  </si>
  <si>
    <t>23.03.2021</t>
  </si>
  <si>
    <t>Nishan</t>
  </si>
  <si>
    <t>25.03.2021</t>
  </si>
  <si>
    <t>Riko</t>
  </si>
  <si>
    <t>Fahim</t>
  </si>
  <si>
    <t>20.03.2021</t>
  </si>
  <si>
    <t>imran</t>
  </si>
  <si>
    <t>24.03.2021</t>
  </si>
  <si>
    <t>Mamun</t>
  </si>
  <si>
    <t>Sajib</t>
  </si>
  <si>
    <t>Iqbal</t>
  </si>
  <si>
    <t>Koushik</t>
  </si>
  <si>
    <t>Bijoy</t>
  </si>
  <si>
    <t>Robiul</t>
  </si>
  <si>
    <t>Sweet</t>
  </si>
  <si>
    <t>Nayem</t>
  </si>
  <si>
    <t>Ankur(sarvice)</t>
  </si>
  <si>
    <t>Akram(42)</t>
  </si>
  <si>
    <t>Ramjan</t>
  </si>
  <si>
    <t>Mezbah(ZSO)</t>
  </si>
  <si>
    <t>22.03.2021</t>
  </si>
  <si>
    <t>Rocky</t>
  </si>
  <si>
    <t>Saon Sup</t>
  </si>
  <si>
    <t>Cleaner</t>
  </si>
  <si>
    <t>16.01.2021</t>
  </si>
  <si>
    <t>Arif</t>
  </si>
  <si>
    <t>04.02.2021</t>
  </si>
  <si>
    <t>Aliul</t>
  </si>
  <si>
    <t>02.03.2021</t>
  </si>
  <si>
    <t>B.M</t>
  </si>
  <si>
    <t>Supervisor</t>
  </si>
  <si>
    <t>Gurd</t>
  </si>
  <si>
    <t>R.S.O</t>
  </si>
  <si>
    <t>Hello Daffodils</t>
  </si>
  <si>
    <t>Distributor:Banglalink Digidal Communication Ltd.</t>
  </si>
  <si>
    <t>28.03.2021</t>
  </si>
  <si>
    <t>29.03.2021</t>
  </si>
  <si>
    <t>31.03.2021</t>
  </si>
  <si>
    <t>01.04.2021</t>
  </si>
  <si>
    <t>Rakib</t>
  </si>
  <si>
    <t>03.04.2021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</si>
</sst>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8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6" fillId="5" borderId="1" xfId="0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right"/>
    </xf>
    <xf numFmtId="2" fontId="4" fillId="0" borderId="5" xfId="0" applyNumberFormat="1" applyFont="1" applyFill="1" applyBorder="1" applyAlignment="1">
      <alignment horizontal="center"/>
    </xf>
    <xf numFmtId="21" fontId="6" fillId="0" borderId="1" xfId="0" applyNumberFormat="1" applyFont="1" applyFill="1" applyBorder="1" applyAlignment="1">
      <alignment horizontal="center" vertical="center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21" fontId="6" fillId="2" borderId="1" xfId="0" applyNumberFormat="1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21" fontId="6" fillId="3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2" fontId="6" fillId="6" borderId="1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2" fontId="4" fillId="7" borderId="6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/>
    </xf>
    <xf numFmtId="0" fontId="5" fillId="9" borderId="8" xfId="0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2" fontId="4" fillId="8" borderId="1" xfId="0" applyNumberFormat="1" applyFont="1" applyFill="1" applyBorder="1" applyAlignment="1">
      <alignment horizontal="center" vertical="center"/>
    </xf>
    <xf numFmtId="2" fontId="6" fillId="8" borderId="1" xfId="0" applyNumberFormat="1" applyFont="1" applyFill="1" applyBorder="1" applyAlignment="1">
      <alignment horizontal="center" vertical="center"/>
    </xf>
    <xf numFmtId="2" fontId="8" fillId="8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21" fontId="6" fillId="8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/>
    </xf>
    <xf numFmtId="2" fontId="9" fillId="7" borderId="4" xfId="0" applyNumberFormat="1" applyFont="1" applyFill="1" applyBorder="1" applyAlignment="1">
      <alignment horizontal="center" vertical="center" wrapText="1"/>
    </xf>
    <xf numFmtId="2" fontId="2" fillId="7" borderId="4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2" fontId="11" fillId="0" borderId="1" xfId="0" applyNumberFormat="1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center"/>
    </xf>
    <xf numFmtId="2" fontId="6" fillId="2" borderId="10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2" fontId="6" fillId="10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21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21" fontId="11" fillId="10" borderId="1" xfId="0" applyNumberFormat="1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/>
    </xf>
    <xf numFmtId="0" fontId="4" fillId="11" borderId="13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2" fontId="4" fillId="11" borderId="1" xfId="0" applyNumberFormat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21" fontId="4" fillId="11" borderId="1" xfId="0" applyNumberFormat="1" applyFont="1" applyFill="1" applyBorder="1" applyAlignment="1">
      <alignment horizontal="center"/>
    </xf>
    <xf numFmtId="9" fontId="4" fillId="11" borderId="1" xfId="0" applyNumberFormat="1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2" fontId="8" fillId="5" borderId="1" xfId="0" applyNumberFormat="1" applyFont="1" applyFill="1" applyBorder="1" applyAlignment="1">
      <alignment horizontal="center" vertical="center" wrapText="1"/>
    </xf>
    <xf numFmtId="2" fontId="6" fillId="5" borderId="1" xfId="0" applyNumberFormat="1" applyFont="1" applyFill="1" applyBorder="1" applyAlignment="1">
      <alignment horizontal="center" vertical="center"/>
    </xf>
    <xf numFmtId="2" fontId="11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9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top"/>
    </xf>
    <xf numFmtId="9" fontId="6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2" fontId="6" fillId="3" borderId="2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2" fontId="2" fillId="3" borderId="0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" fontId="6" fillId="10" borderId="1" xfId="0" applyNumberFormat="1" applyFont="1" applyFill="1" applyBorder="1" applyAlignment="1">
      <alignment horizontal="center"/>
    </xf>
    <xf numFmtId="1" fontId="6" fillId="10" borderId="1" xfId="0" applyNumberFormat="1" applyFont="1" applyFill="1" applyBorder="1" applyAlignment="1">
      <alignment horizontal="center" vertical="center"/>
    </xf>
    <xf numFmtId="1" fontId="2" fillId="10" borderId="1" xfId="0" applyNumberFormat="1" applyFont="1" applyFill="1" applyBorder="1" applyAlignment="1">
      <alignment horizontal="center"/>
    </xf>
    <xf numFmtId="1" fontId="11" fillId="10" borderId="1" xfId="0" applyNumberFormat="1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2" fontId="6" fillId="2" borderId="6" xfId="0" applyNumberFormat="1" applyFon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51" activePane="bottomLeft" state="frozen"/>
      <selection pane="bottomLeft" activeCell="E56" sqref="E56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23.7109375" style="3" bestFit="1" customWidth="1"/>
    <col min="8" max="8" width="13.28515625" style="35" customWidth="1"/>
    <col min="9" max="9" width="12.42578125" style="35" customWidth="1"/>
    <col min="10" max="10" width="12.42578125" style="3" customWidth="1"/>
    <col min="11" max="11" width="12.28515625" style="35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19" t="s">
        <v>59</v>
      </c>
      <c r="B1" s="120"/>
      <c r="C1" s="120"/>
      <c r="D1" s="120"/>
      <c r="E1" s="120"/>
      <c r="F1" s="120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21" t="s">
        <v>11</v>
      </c>
      <c r="B2" s="121"/>
      <c r="C2" s="121"/>
      <c r="D2" s="121"/>
      <c r="E2" s="121"/>
      <c r="F2" s="121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22" t="s">
        <v>13</v>
      </c>
      <c r="B3" s="123"/>
      <c r="C3" s="124"/>
      <c r="D3" s="124"/>
      <c r="E3" s="124"/>
      <c r="F3" s="125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34" t="s">
        <v>60</v>
      </c>
      <c r="B4" s="134"/>
      <c r="C4" s="134"/>
      <c r="D4" s="134"/>
      <c r="E4" s="134"/>
      <c r="F4" s="134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50" t="s">
        <v>0</v>
      </c>
      <c r="B5" s="51" t="s">
        <v>1</v>
      </c>
      <c r="C5" s="51" t="s">
        <v>2</v>
      </c>
      <c r="D5" s="51" t="s">
        <v>3</v>
      </c>
      <c r="E5" s="52" t="s">
        <v>4</v>
      </c>
      <c r="F5" s="53" t="s">
        <v>5</v>
      </c>
      <c r="G5" s="73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64</v>
      </c>
      <c r="B6" s="1">
        <v>186532</v>
      </c>
      <c r="C6" s="1">
        <v>235233</v>
      </c>
      <c r="D6" s="1"/>
      <c r="E6" s="1">
        <f>C6+D6</f>
        <v>235233</v>
      </c>
      <c r="F6" s="5"/>
      <c r="G6" s="24"/>
      <c r="H6" s="29"/>
      <c r="I6" s="24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66</v>
      </c>
      <c r="B7" s="1">
        <v>258444</v>
      </c>
      <c r="C7" s="1">
        <v>235274</v>
      </c>
      <c r="D7" s="1"/>
      <c r="E7" s="1">
        <f t="shared" ref="E7:E33" si="0">C7+D7</f>
        <v>235274</v>
      </c>
      <c r="F7" s="5"/>
      <c r="G7" s="25"/>
      <c r="H7" s="29"/>
      <c r="I7" s="24"/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13"/>
      <c r="B8" s="1"/>
      <c r="C8" s="1"/>
      <c r="D8" s="1"/>
      <c r="E8" s="1">
        <f t="shared" si="0"/>
        <v>0</v>
      </c>
      <c r="F8" s="5"/>
      <c r="G8" s="25"/>
      <c r="H8" s="29"/>
      <c r="I8" s="24"/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/>
      <c r="B9" s="1"/>
      <c r="C9" s="1"/>
      <c r="D9" s="1"/>
      <c r="E9" s="1">
        <f t="shared" si="0"/>
        <v>0</v>
      </c>
      <c r="F9" s="2"/>
      <c r="G9" s="24"/>
      <c r="H9" s="29"/>
      <c r="I9" s="29"/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/>
      <c r="B10" s="1"/>
      <c r="C10" s="1"/>
      <c r="D10" s="1"/>
      <c r="E10" s="1">
        <f t="shared" si="0"/>
        <v>0</v>
      </c>
      <c r="F10" s="7"/>
      <c r="G10" s="24"/>
      <c r="H10" s="29"/>
      <c r="I10" s="29"/>
      <c r="J10" s="6"/>
      <c r="K10" s="68"/>
      <c r="L10" s="68"/>
      <c r="M10" s="68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/>
      <c r="B11" s="1"/>
      <c r="C11" s="1"/>
      <c r="D11" s="1"/>
      <c r="E11" s="1">
        <f t="shared" si="0"/>
        <v>0</v>
      </c>
      <c r="F11" s="15"/>
      <c r="G11" s="24"/>
      <c r="H11" s="29"/>
      <c r="I11" s="29"/>
      <c r="J11" s="6"/>
      <c r="K11" s="68"/>
      <c r="L11" s="68"/>
      <c r="M11" s="68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/>
      <c r="B12" s="1"/>
      <c r="C12" s="1"/>
      <c r="D12" s="1"/>
      <c r="E12" s="1">
        <f t="shared" si="0"/>
        <v>0</v>
      </c>
      <c r="F12" s="2"/>
      <c r="G12" s="29"/>
      <c r="H12" s="29"/>
      <c r="I12" s="29"/>
      <c r="J12" s="6"/>
      <c r="K12" s="2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/>
      <c r="B13" s="1"/>
      <c r="C13" s="1"/>
      <c r="D13" s="1"/>
      <c r="E13" s="1">
        <f t="shared" si="0"/>
        <v>0</v>
      </c>
      <c r="F13" s="2"/>
      <c r="G13" s="29"/>
      <c r="H13" s="29"/>
      <c r="I13" s="29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/>
      <c r="B14" s="1"/>
      <c r="C14" s="1"/>
      <c r="D14" s="1"/>
      <c r="E14" s="1">
        <f t="shared" si="0"/>
        <v>0</v>
      </c>
      <c r="F14" s="15"/>
      <c r="G14" s="24"/>
      <c r="H14" s="29"/>
      <c r="I14" s="29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/>
      <c r="B15" s="1"/>
      <c r="C15" s="1"/>
      <c r="D15" s="1"/>
      <c r="E15" s="1">
        <f t="shared" si="0"/>
        <v>0</v>
      </c>
      <c r="F15" s="7"/>
      <c r="G15" s="24"/>
      <c r="H15" s="29"/>
      <c r="I15" s="29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/>
      <c r="B16" s="1"/>
      <c r="C16" s="1"/>
      <c r="D16" s="1"/>
      <c r="E16" s="1">
        <f t="shared" si="0"/>
        <v>0</v>
      </c>
      <c r="F16" s="2"/>
      <c r="G16" s="29"/>
      <c r="H16" s="29"/>
      <c r="I16" s="29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/>
      <c r="B17" s="1"/>
      <c r="C17" s="1"/>
      <c r="D17" s="1"/>
      <c r="E17" s="1">
        <f t="shared" si="0"/>
        <v>0</v>
      </c>
      <c r="F17" s="2"/>
      <c r="G17" s="29"/>
      <c r="H17" s="29"/>
      <c r="I17" s="29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/>
      <c r="B18" s="1"/>
      <c r="C18" s="1"/>
      <c r="D18" s="1"/>
      <c r="E18" s="1">
        <f t="shared" si="0"/>
        <v>0</v>
      </c>
      <c r="F18" s="5"/>
      <c r="G18" s="25"/>
      <c r="H18" s="29"/>
      <c r="I18" s="29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/>
      <c r="B19" s="1"/>
      <c r="C19" s="1"/>
      <c r="D19" s="1"/>
      <c r="E19" s="1">
        <f t="shared" si="0"/>
        <v>0</v>
      </c>
      <c r="F19" s="15"/>
      <c r="G19" s="24"/>
      <c r="H19" s="29"/>
      <c r="I19" s="29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/>
      <c r="B20" s="1"/>
      <c r="C20" s="1"/>
      <c r="D20" s="1"/>
      <c r="E20" s="1">
        <f t="shared" si="0"/>
        <v>0</v>
      </c>
      <c r="F20" s="7"/>
      <c r="G20" s="24"/>
      <c r="H20" s="29"/>
      <c r="I20" s="29"/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/>
      <c r="B21" s="1"/>
      <c r="C21" s="1"/>
      <c r="D21" s="1"/>
      <c r="E21" s="1">
        <f t="shared" si="0"/>
        <v>0</v>
      </c>
      <c r="F21" s="5"/>
      <c r="G21" s="24"/>
      <c r="H21" s="29"/>
      <c r="I21" s="29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/>
      <c r="B22" s="1"/>
      <c r="C22" s="1"/>
      <c r="D22" s="1"/>
      <c r="E22" s="1">
        <f t="shared" si="0"/>
        <v>0</v>
      </c>
      <c r="F22" s="5"/>
      <c r="G22" s="24"/>
      <c r="H22" s="29"/>
      <c r="I22" s="29"/>
      <c r="J22" s="17"/>
      <c r="K22" s="2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/>
      <c r="B23" s="1"/>
      <c r="C23" s="1"/>
      <c r="D23" s="1"/>
      <c r="E23" s="1">
        <f>C23+D23</f>
        <v>0</v>
      </c>
      <c r="F23" s="5"/>
      <c r="G23" s="24"/>
      <c r="H23" s="29"/>
      <c r="I23" s="29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/>
      <c r="B24" s="1"/>
      <c r="C24" s="1"/>
      <c r="D24" s="1"/>
      <c r="E24" s="1">
        <f t="shared" si="0"/>
        <v>0</v>
      </c>
      <c r="F24" s="5"/>
      <c r="G24" s="25"/>
      <c r="H24" s="29"/>
      <c r="I24" s="29"/>
      <c r="J24" s="8"/>
      <c r="K24" s="26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/>
      <c r="B25" s="1"/>
      <c r="C25" s="1"/>
      <c r="D25" s="1"/>
      <c r="E25" s="1">
        <f t="shared" si="0"/>
        <v>0</v>
      </c>
      <c r="F25" s="5"/>
      <c r="G25" s="25"/>
      <c r="H25" s="29"/>
      <c r="I25" s="29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/>
      <c r="B26" s="1"/>
      <c r="C26" s="1"/>
      <c r="D26" s="1"/>
      <c r="E26" s="1">
        <f t="shared" si="0"/>
        <v>0</v>
      </c>
      <c r="F26" s="7"/>
      <c r="G26" s="24"/>
      <c r="H26" s="29"/>
      <c r="I26" s="29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18"/>
      <c r="G27" s="24"/>
      <c r="H27" s="29"/>
      <c r="I27" s="29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7"/>
      <c r="G28" s="24"/>
      <c r="H28" s="29"/>
      <c r="I28" s="29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7"/>
      <c r="G29" s="24"/>
      <c r="H29" s="29"/>
      <c r="I29" s="29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7"/>
      <c r="G30" s="24"/>
      <c r="H30" s="29"/>
      <c r="I30" s="29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2"/>
      <c r="G31" s="48"/>
      <c r="H31" s="71"/>
      <c r="I31" s="48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2"/>
      <c r="G32" s="65"/>
      <c r="H32" s="66"/>
      <c r="I32" s="67"/>
      <c r="J32" s="31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32"/>
      <c r="G33" s="71"/>
      <c r="H33" s="71"/>
      <c r="I33" s="60"/>
      <c r="J33" s="27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444976</v>
      </c>
      <c r="C34" s="1">
        <f>SUM(C6:C33)</f>
        <v>470507</v>
      </c>
      <c r="D34" s="1">
        <f>SUM(D6:D33)</f>
        <v>0</v>
      </c>
      <c r="E34" s="1">
        <f>SUM(E6:E33)</f>
        <v>470507</v>
      </c>
      <c r="F34" s="46">
        <f>B34-E34</f>
        <v>-25531</v>
      </c>
      <c r="G34" s="92"/>
      <c r="H34" s="93"/>
      <c r="I34" s="94"/>
      <c r="J34" s="26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47"/>
      <c r="G35" s="45"/>
      <c r="H35" s="95"/>
      <c r="I35" s="45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35" t="s">
        <v>7</v>
      </c>
      <c r="B36" s="136"/>
      <c r="C36" s="136"/>
      <c r="D36" s="137"/>
      <c r="E36" s="5"/>
      <c r="F36" s="47"/>
      <c r="G36" s="45"/>
      <c r="H36" s="95"/>
      <c r="I36" s="45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>
      <c r="A37" s="83" t="s">
        <v>8</v>
      </c>
      <c r="B37" s="84" t="s">
        <v>9</v>
      </c>
      <c r="C37" s="84" t="s">
        <v>10</v>
      </c>
      <c r="D37" s="85" t="s">
        <v>0</v>
      </c>
      <c r="E37" s="2"/>
      <c r="F37" s="44">
        <f>F34-C105+J128</f>
        <v>0</v>
      </c>
      <c r="G37" s="45"/>
      <c r="H37" s="95"/>
      <c r="I37" s="45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86" t="s">
        <v>53</v>
      </c>
      <c r="B38" s="87" t="s">
        <v>55</v>
      </c>
      <c r="C38" s="88">
        <v>41870</v>
      </c>
      <c r="D38" s="89" t="s">
        <v>63</v>
      </c>
      <c r="E38" s="5"/>
      <c r="F38" s="5"/>
      <c r="G38" s="45"/>
      <c r="H38" s="95"/>
      <c r="I38" s="45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86" t="s">
        <v>48</v>
      </c>
      <c r="B39" s="89" t="s">
        <v>56</v>
      </c>
      <c r="C39" s="88"/>
      <c r="D39" s="89" t="s">
        <v>61</v>
      </c>
      <c r="E39" s="2"/>
      <c r="F39" s="2"/>
      <c r="G39" s="45"/>
      <c r="H39" s="95"/>
      <c r="I39" s="45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86" t="s">
        <v>51</v>
      </c>
      <c r="B40" s="89" t="s">
        <v>57</v>
      </c>
      <c r="C40" s="88">
        <v>5750</v>
      </c>
      <c r="D40" s="89" t="s">
        <v>52</v>
      </c>
      <c r="E40" s="2"/>
      <c r="F40" s="2"/>
      <c r="G40" s="45"/>
      <c r="H40" s="95"/>
      <c r="I40" s="45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86" t="s">
        <v>49</v>
      </c>
      <c r="B41" s="89"/>
      <c r="C41" s="88">
        <v>1100</v>
      </c>
      <c r="D41" s="89" t="s">
        <v>50</v>
      </c>
      <c r="E41" s="2"/>
      <c r="F41" s="2"/>
      <c r="G41" s="45"/>
      <c r="H41" s="95"/>
      <c r="I41" s="45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86"/>
      <c r="B42" s="89"/>
      <c r="C42" s="88"/>
      <c r="D42" s="89"/>
      <c r="E42" s="2"/>
      <c r="F42" s="2"/>
      <c r="G42" s="45"/>
      <c r="H42" s="95"/>
      <c r="I42" s="45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86"/>
      <c r="B43" s="86"/>
      <c r="C43" s="88"/>
      <c r="D43" s="90"/>
      <c r="E43" s="2"/>
      <c r="F43" s="5"/>
      <c r="G43" s="45"/>
      <c r="H43" s="95"/>
      <c r="I43" s="45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86"/>
      <c r="B44" s="89"/>
      <c r="C44" s="88"/>
      <c r="D44" s="90"/>
      <c r="E44" s="2"/>
      <c r="F44" s="5"/>
      <c r="G44" s="28"/>
      <c r="H44" s="94"/>
      <c r="I44" s="2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91"/>
      <c r="B45" s="89"/>
      <c r="C45" s="88"/>
      <c r="D45" s="89"/>
      <c r="E45" s="19"/>
      <c r="F45" s="5"/>
      <c r="G45" s="96"/>
      <c r="H45" s="94"/>
      <c r="I45" s="2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91"/>
      <c r="B46" s="89"/>
      <c r="C46" s="88"/>
      <c r="D46" s="89"/>
      <c r="F46" s="5"/>
      <c r="G46" s="73"/>
      <c r="H46" s="26"/>
      <c r="I46" s="2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6"/>
      <c r="B47" s="89"/>
      <c r="C47" s="88"/>
      <c r="D47" s="89"/>
      <c r="E47" s="5" t="s">
        <v>12</v>
      </c>
      <c r="F47" s="133" t="s">
        <v>16</v>
      </c>
      <c r="G47" s="133"/>
      <c r="H47" s="133"/>
      <c r="I47" s="133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61"/>
      <c r="B48" s="62"/>
      <c r="C48" s="63"/>
      <c r="D48" s="64"/>
      <c r="E48" s="2"/>
      <c r="F48" s="55"/>
      <c r="G48" s="55"/>
      <c r="H48" s="56"/>
      <c r="I48" s="56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97"/>
      <c r="B49" s="75"/>
      <c r="C49" s="114"/>
      <c r="D49" s="76"/>
      <c r="E49" s="2"/>
      <c r="F49" s="55"/>
      <c r="G49" s="55"/>
      <c r="H49" s="57"/>
      <c r="I49" s="56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97" t="s">
        <v>23</v>
      </c>
      <c r="B50" s="75" t="s">
        <v>58</v>
      </c>
      <c r="C50" s="114">
        <v>23632</v>
      </c>
      <c r="D50" s="76" t="s">
        <v>66</v>
      </c>
      <c r="E50" s="2"/>
      <c r="F50" s="55"/>
      <c r="G50" s="55"/>
      <c r="H50" s="57"/>
      <c r="I50" s="56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76" t="s">
        <v>25</v>
      </c>
      <c r="B51" s="75" t="s">
        <v>58</v>
      </c>
      <c r="C51" s="114">
        <v>1810</v>
      </c>
      <c r="D51" s="75" t="s">
        <v>63</v>
      </c>
      <c r="E51" s="2"/>
      <c r="F51" s="55"/>
      <c r="G51" s="55"/>
      <c r="H51" s="57"/>
      <c r="I51" s="56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75" t="s">
        <v>27</v>
      </c>
      <c r="B52" s="75" t="s">
        <v>58</v>
      </c>
      <c r="C52" s="114">
        <v>1100</v>
      </c>
      <c r="D52" s="76" t="s">
        <v>66</v>
      </c>
      <c r="E52" s="2"/>
      <c r="F52" s="55"/>
      <c r="G52" s="55"/>
      <c r="H52" s="57"/>
      <c r="I52" s="56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76" t="s">
        <v>29</v>
      </c>
      <c r="B53" s="75" t="s">
        <v>58</v>
      </c>
      <c r="C53" s="114">
        <v>11760</v>
      </c>
      <c r="D53" s="75" t="s">
        <v>66</v>
      </c>
      <c r="E53" s="2"/>
      <c r="F53" s="58"/>
      <c r="G53" s="58"/>
      <c r="H53" s="56"/>
      <c r="I53" s="49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76" t="s">
        <v>30</v>
      </c>
      <c r="B54" s="75" t="s">
        <v>58</v>
      </c>
      <c r="C54" s="114">
        <v>1784</v>
      </c>
      <c r="D54" s="76" t="s">
        <v>31</v>
      </c>
      <c r="E54" s="2"/>
      <c r="F54" s="58"/>
      <c r="G54" s="58"/>
      <c r="H54" s="56"/>
      <c r="I54" s="59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75" t="s">
        <v>32</v>
      </c>
      <c r="B55" s="75" t="s">
        <v>58</v>
      </c>
      <c r="C55" s="114">
        <v>8040</v>
      </c>
      <c r="D55" s="75" t="s">
        <v>66</v>
      </c>
      <c r="E55" s="2"/>
      <c r="F55" s="58"/>
      <c r="G55" s="58"/>
      <c r="H55" s="56"/>
      <c r="I55" s="59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75" t="s">
        <v>34</v>
      </c>
      <c r="B56" s="75" t="s">
        <v>58</v>
      </c>
      <c r="C56" s="114">
        <v>2547</v>
      </c>
      <c r="D56" s="75" t="s">
        <v>66</v>
      </c>
      <c r="E56" s="2"/>
      <c r="F56" s="58"/>
      <c r="G56" s="58"/>
      <c r="H56" s="56"/>
      <c r="I56" s="59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75" t="s">
        <v>35</v>
      </c>
      <c r="B57" s="75" t="s">
        <v>58</v>
      </c>
      <c r="C57" s="114">
        <v>5310</v>
      </c>
      <c r="D57" s="75" t="s">
        <v>66</v>
      </c>
      <c r="E57" s="2"/>
      <c r="F57" s="58"/>
      <c r="G57" s="58"/>
      <c r="H57" s="56"/>
      <c r="I57" s="59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98" t="s">
        <v>36</v>
      </c>
      <c r="B58" s="75" t="s">
        <v>58</v>
      </c>
      <c r="C58" s="114">
        <v>3117</v>
      </c>
      <c r="D58" s="75" t="s">
        <v>64</v>
      </c>
      <c r="E58" s="2"/>
      <c r="F58" s="49"/>
      <c r="G58" s="58"/>
      <c r="H58" s="56"/>
      <c r="I58" s="59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76" t="s">
        <v>37</v>
      </c>
      <c r="B59" s="75" t="s">
        <v>58</v>
      </c>
      <c r="C59" s="114">
        <v>3370</v>
      </c>
      <c r="D59" s="75" t="s">
        <v>31</v>
      </c>
      <c r="E59" s="2"/>
      <c r="F59" s="58"/>
      <c r="G59" s="58"/>
      <c r="H59" s="56"/>
      <c r="I59" s="59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75" t="s">
        <v>38</v>
      </c>
      <c r="B60" s="75" t="s">
        <v>58</v>
      </c>
      <c r="C60" s="115">
        <v>6074</v>
      </c>
      <c r="D60" s="76" t="s">
        <v>66</v>
      </c>
      <c r="E60" s="2"/>
      <c r="F60" s="56"/>
      <c r="G60" s="58"/>
      <c r="H60" s="56"/>
      <c r="I60" s="59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80" t="s">
        <v>39</v>
      </c>
      <c r="B61" s="75" t="s">
        <v>58</v>
      </c>
      <c r="C61" s="114">
        <v>10400</v>
      </c>
      <c r="D61" s="75" t="s">
        <v>64</v>
      </c>
      <c r="E61" s="2"/>
      <c r="F61" s="58"/>
      <c r="G61" s="58"/>
      <c r="H61" s="56"/>
      <c r="I61" s="59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78" t="s">
        <v>40</v>
      </c>
      <c r="B62" s="75" t="s">
        <v>58</v>
      </c>
      <c r="C62" s="116">
        <v>6743</v>
      </c>
      <c r="D62" s="77" t="s">
        <v>62</v>
      </c>
      <c r="E62" s="2" t="s">
        <v>12</v>
      </c>
      <c r="F62" s="49"/>
      <c r="G62" s="58"/>
      <c r="H62" s="56"/>
      <c r="I62" s="59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78" t="s">
        <v>41</v>
      </c>
      <c r="B63" s="75" t="s">
        <v>58</v>
      </c>
      <c r="C63" s="116">
        <v>650</v>
      </c>
      <c r="D63" s="77" t="s">
        <v>22</v>
      </c>
      <c r="E63" s="2"/>
      <c r="F63" s="49"/>
      <c r="G63" s="58"/>
      <c r="H63" s="56"/>
      <c r="I63" s="59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75" t="s">
        <v>42</v>
      </c>
      <c r="B64" s="75" t="s">
        <v>58</v>
      </c>
      <c r="C64" s="114">
        <v>2189</v>
      </c>
      <c r="D64" s="79" t="s">
        <v>62</v>
      </c>
      <c r="E64" s="2"/>
      <c r="F64" s="49"/>
      <c r="G64" s="58"/>
      <c r="H64" s="56"/>
      <c r="I64" s="59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75" t="s">
        <v>43</v>
      </c>
      <c r="B65" s="75" t="s">
        <v>58</v>
      </c>
      <c r="C65" s="114"/>
      <c r="D65" s="79" t="s">
        <v>66</v>
      </c>
      <c r="E65" s="2"/>
      <c r="F65" s="56"/>
      <c r="G65" s="58"/>
      <c r="H65" s="56"/>
      <c r="I65" s="59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75" t="s">
        <v>44</v>
      </c>
      <c r="B66" s="75" t="s">
        <v>58</v>
      </c>
      <c r="C66" s="114">
        <v>500</v>
      </c>
      <c r="D66" s="79" t="s">
        <v>61</v>
      </c>
      <c r="E66" s="2"/>
      <c r="F66" s="49" t="s">
        <v>12</v>
      </c>
      <c r="G66" s="58"/>
      <c r="H66" s="56"/>
      <c r="I66" s="59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76" t="s">
        <v>45</v>
      </c>
      <c r="B67" s="75" t="s">
        <v>58</v>
      </c>
      <c r="C67" s="114">
        <v>382</v>
      </c>
      <c r="D67" s="76" t="s">
        <v>63</v>
      </c>
      <c r="E67" s="2"/>
      <c r="F67" s="49"/>
      <c r="G67" s="58"/>
      <c r="H67" s="56"/>
      <c r="I67" s="59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75" t="s">
        <v>47</v>
      </c>
      <c r="B68" s="75" t="s">
        <v>58</v>
      </c>
      <c r="C68" s="114">
        <v>1255</v>
      </c>
      <c r="D68" s="76" t="s">
        <v>66</v>
      </c>
      <c r="E68" s="5"/>
      <c r="F68" s="18"/>
      <c r="G68" s="7"/>
      <c r="H68" s="26"/>
      <c r="I68" s="34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75" t="s">
        <v>65</v>
      </c>
      <c r="B69" s="75" t="s">
        <v>58</v>
      </c>
      <c r="C69" s="114">
        <v>2173</v>
      </c>
      <c r="D69" s="76" t="s">
        <v>66</v>
      </c>
      <c r="E69" s="2"/>
      <c r="F69" s="131" t="s">
        <v>20</v>
      </c>
      <c r="G69" s="132"/>
      <c r="H69" s="30"/>
      <c r="I69" s="36" t="s">
        <v>18</v>
      </c>
      <c r="J69" s="40" t="s">
        <v>19</v>
      </c>
      <c r="K69" s="41" t="s">
        <v>14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75"/>
      <c r="B70" s="80"/>
      <c r="C70" s="114"/>
      <c r="D70" s="76"/>
      <c r="E70" s="2"/>
      <c r="F70" s="29"/>
      <c r="G70" s="11" t="s">
        <v>21</v>
      </c>
      <c r="H70" s="29">
        <v>800</v>
      </c>
      <c r="I70" s="24" t="s">
        <v>22</v>
      </c>
      <c r="J70" s="29">
        <v>800</v>
      </c>
      <c r="K70" s="42">
        <f>SUM(H70-J70)</f>
        <v>0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76"/>
      <c r="B71" s="80"/>
      <c r="C71" s="114"/>
      <c r="D71" s="76"/>
      <c r="E71" s="2"/>
      <c r="F71" s="99"/>
      <c r="G71" s="100" t="s">
        <v>23</v>
      </c>
      <c r="H71" s="37">
        <v>30448</v>
      </c>
      <c r="I71" s="37" t="s">
        <v>24</v>
      </c>
      <c r="J71" s="37">
        <v>30448</v>
      </c>
      <c r="K71" s="42">
        <f t="shared" ref="K71:K127" si="1">SUM(H71-J71)</f>
        <v>0</v>
      </c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75"/>
      <c r="B72" s="80"/>
      <c r="C72" s="114"/>
      <c r="D72" s="76"/>
      <c r="E72" s="2"/>
      <c r="F72" s="101"/>
      <c r="G72" s="11" t="s">
        <v>25</v>
      </c>
      <c r="H72" s="29">
        <v>800</v>
      </c>
      <c r="I72" s="29" t="s">
        <v>26</v>
      </c>
      <c r="J72" s="29">
        <v>800</v>
      </c>
      <c r="K72" s="42">
        <f t="shared" si="1"/>
        <v>0</v>
      </c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75"/>
      <c r="B73" s="80"/>
      <c r="C73" s="114"/>
      <c r="D73" s="76"/>
      <c r="E73" s="2"/>
      <c r="F73" s="102"/>
      <c r="G73" s="11" t="s">
        <v>27</v>
      </c>
      <c r="H73" s="29">
        <v>110</v>
      </c>
      <c r="I73" s="33" t="s">
        <v>28</v>
      </c>
      <c r="J73" s="29">
        <v>110</v>
      </c>
      <c r="K73" s="42">
        <f t="shared" si="1"/>
        <v>0</v>
      </c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76"/>
      <c r="B74" s="80"/>
      <c r="C74" s="114"/>
      <c r="D74" s="76"/>
      <c r="E74" s="2"/>
      <c r="F74" s="101"/>
      <c r="G74" s="11" t="s">
        <v>29</v>
      </c>
      <c r="H74" s="29">
        <v>6776</v>
      </c>
      <c r="I74" s="33" t="s">
        <v>24</v>
      </c>
      <c r="J74" s="29">
        <v>6776</v>
      </c>
      <c r="K74" s="42">
        <f t="shared" si="1"/>
        <v>0</v>
      </c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76"/>
      <c r="B75" s="80"/>
      <c r="C75" s="114"/>
      <c r="D75" s="79"/>
      <c r="E75" s="2"/>
      <c r="F75" s="101"/>
      <c r="G75" s="11" t="s">
        <v>30</v>
      </c>
      <c r="H75" s="29">
        <v>1784</v>
      </c>
      <c r="I75" s="24" t="s">
        <v>31</v>
      </c>
      <c r="J75" s="29">
        <v>1784</v>
      </c>
      <c r="K75" s="42">
        <f t="shared" si="1"/>
        <v>0</v>
      </c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75"/>
      <c r="B76" s="80"/>
      <c r="C76" s="114"/>
      <c r="D76" s="79"/>
      <c r="E76" s="73"/>
      <c r="F76" s="101"/>
      <c r="G76" s="11" t="s">
        <v>32</v>
      </c>
      <c r="H76" s="29">
        <v>2432</v>
      </c>
      <c r="I76" s="24" t="s">
        <v>33</v>
      </c>
      <c r="J76" s="29">
        <v>2432</v>
      </c>
      <c r="K76" s="42">
        <f t="shared" si="1"/>
        <v>0</v>
      </c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75"/>
      <c r="B77" s="80"/>
      <c r="C77" s="114"/>
      <c r="D77" s="79"/>
      <c r="E77" s="2"/>
      <c r="F77" s="102"/>
      <c r="G77" s="11" t="s">
        <v>34</v>
      </c>
      <c r="H77" s="29">
        <v>1783</v>
      </c>
      <c r="I77" s="24" t="s">
        <v>28</v>
      </c>
      <c r="J77" s="29">
        <v>1783</v>
      </c>
      <c r="K77" s="42">
        <f t="shared" si="1"/>
        <v>0</v>
      </c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76"/>
      <c r="B78" s="80"/>
      <c r="C78" s="114"/>
      <c r="D78" s="79"/>
      <c r="E78" s="5"/>
      <c r="F78" s="102"/>
      <c r="G78" s="11" t="s">
        <v>35</v>
      </c>
      <c r="H78" s="29">
        <v>3500</v>
      </c>
      <c r="I78" s="24" t="s">
        <v>33</v>
      </c>
      <c r="J78" s="29">
        <v>3500</v>
      </c>
      <c r="K78" s="42">
        <f t="shared" si="1"/>
        <v>0</v>
      </c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75"/>
      <c r="B79" s="80"/>
      <c r="C79" s="114"/>
      <c r="D79" s="79"/>
      <c r="E79" s="5"/>
      <c r="F79" s="102"/>
      <c r="G79" s="72" t="s">
        <v>36</v>
      </c>
      <c r="H79" s="29">
        <v>4253</v>
      </c>
      <c r="I79" s="24" t="s">
        <v>31</v>
      </c>
      <c r="J79" s="29">
        <v>4253</v>
      </c>
      <c r="K79" s="42">
        <f t="shared" si="1"/>
        <v>0</v>
      </c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75"/>
      <c r="B80" s="80"/>
      <c r="C80" s="114"/>
      <c r="D80" s="79"/>
      <c r="E80" s="5"/>
      <c r="F80" s="102"/>
      <c r="G80" s="11" t="s">
        <v>37</v>
      </c>
      <c r="H80" s="29">
        <v>3370</v>
      </c>
      <c r="I80" s="24" t="s">
        <v>31</v>
      </c>
      <c r="J80" s="29">
        <v>3370</v>
      </c>
      <c r="K80" s="42">
        <f t="shared" si="1"/>
        <v>0</v>
      </c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75"/>
      <c r="B81" s="80"/>
      <c r="C81" s="114"/>
      <c r="D81" s="75"/>
      <c r="F81" s="102"/>
      <c r="G81" s="11" t="s">
        <v>38</v>
      </c>
      <c r="H81" s="29">
        <v>4260</v>
      </c>
      <c r="I81" s="33" t="s">
        <v>24</v>
      </c>
      <c r="J81" s="29">
        <v>4260</v>
      </c>
      <c r="K81" s="42">
        <f t="shared" si="1"/>
        <v>0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75"/>
      <c r="B82" s="80"/>
      <c r="C82" s="114"/>
      <c r="D82" s="79"/>
      <c r="E82" s="2"/>
      <c r="F82" s="102"/>
      <c r="G82" s="11" t="s">
        <v>39</v>
      </c>
      <c r="H82" s="29">
        <v>10400</v>
      </c>
      <c r="I82" s="33" t="s">
        <v>24</v>
      </c>
      <c r="J82" s="29">
        <v>10400</v>
      </c>
      <c r="K82" s="42">
        <f t="shared" si="1"/>
        <v>0</v>
      </c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75"/>
      <c r="B83" s="80"/>
      <c r="C83" s="114"/>
      <c r="D83" s="79"/>
      <c r="E83" s="5"/>
      <c r="F83" s="102"/>
      <c r="G83" s="11" t="s">
        <v>40</v>
      </c>
      <c r="H83" s="29">
        <v>5769</v>
      </c>
      <c r="I83" s="33" t="s">
        <v>28</v>
      </c>
      <c r="J83" s="29">
        <v>5769</v>
      </c>
      <c r="K83" s="42">
        <f t="shared" si="1"/>
        <v>0</v>
      </c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76"/>
      <c r="B84" s="80"/>
      <c r="C84" s="114"/>
      <c r="D84" s="79"/>
      <c r="E84" s="2"/>
      <c r="F84" s="101"/>
      <c r="G84" s="11" t="s">
        <v>41</v>
      </c>
      <c r="H84" s="29">
        <v>650</v>
      </c>
      <c r="I84" s="29" t="s">
        <v>22</v>
      </c>
      <c r="J84" s="29">
        <v>650</v>
      </c>
      <c r="K84" s="42">
        <f t="shared" si="1"/>
        <v>0</v>
      </c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75"/>
      <c r="B85" s="80"/>
      <c r="C85" s="114"/>
      <c r="D85" s="79"/>
      <c r="E85" s="2"/>
      <c r="F85" s="102"/>
      <c r="G85" s="11" t="s">
        <v>42</v>
      </c>
      <c r="H85" s="29">
        <v>2187</v>
      </c>
      <c r="I85" s="29" t="s">
        <v>24</v>
      </c>
      <c r="J85" s="29">
        <v>2187</v>
      </c>
      <c r="K85" s="42">
        <f t="shared" si="1"/>
        <v>0</v>
      </c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75"/>
      <c r="B86" s="80"/>
      <c r="C86" s="114"/>
      <c r="D86" s="79"/>
      <c r="E86" s="2"/>
      <c r="F86" s="102"/>
      <c r="G86" s="11" t="s">
        <v>43</v>
      </c>
      <c r="H86" s="29">
        <v>21145</v>
      </c>
      <c r="I86" s="33" t="s">
        <v>24</v>
      </c>
      <c r="J86" s="29">
        <v>21145</v>
      </c>
      <c r="K86" s="42">
        <f t="shared" si="1"/>
        <v>0</v>
      </c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75"/>
      <c r="B87" s="80"/>
      <c r="C87" s="114"/>
      <c r="D87" s="79"/>
      <c r="E87" s="2"/>
      <c r="F87" s="102"/>
      <c r="G87" s="11" t="s">
        <v>44</v>
      </c>
      <c r="H87" s="29">
        <v>1500</v>
      </c>
      <c r="I87" s="38" t="s">
        <v>24</v>
      </c>
      <c r="J87" s="29">
        <v>1500</v>
      </c>
      <c r="K87" s="42">
        <f t="shared" si="1"/>
        <v>0</v>
      </c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75"/>
      <c r="B88" s="80"/>
      <c r="C88" s="114"/>
      <c r="D88" s="79"/>
      <c r="E88" s="2"/>
      <c r="F88" s="103"/>
      <c r="G88" s="100" t="s">
        <v>45</v>
      </c>
      <c r="H88" s="37">
        <v>382</v>
      </c>
      <c r="I88" s="39" t="s">
        <v>46</v>
      </c>
      <c r="J88" s="37">
        <v>382</v>
      </c>
      <c r="K88" s="42">
        <f t="shared" si="1"/>
        <v>0</v>
      </c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75"/>
      <c r="B89" s="80"/>
      <c r="C89" s="114"/>
      <c r="D89" s="79"/>
      <c r="E89" s="5"/>
      <c r="F89" s="104"/>
      <c r="G89" s="100" t="s">
        <v>47</v>
      </c>
      <c r="H89" s="37">
        <v>955</v>
      </c>
      <c r="I89" s="39" t="s">
        <v>28</v>
      </c>
      <c r="J89" s="37">
        <v>955</v>
      </c>
      <c r="K89" s="42">
        <f t="shared" si="1"/>
        <v>0</v>
      </c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76"/>
      <c r="B90" s="76"/>
      <c r="C90" s="114"/>
      <c r="D90" s="79"/>
      <c r="E90" s="5"/>
      <c r="F90" s="104"/>
      <c r="G90" s="100" t="s">
        <v>48</v>
      </c>
      <c r="H90" s="37">
        <v>4600</v>
      </c>
      <c r="I90" s="39" t="s">
        <v>46</v>
      </c>
      <c r="J90" s="37">
        <v>4600</v>
      </c>
      <c r="K90" s="42">
        <f t="shared" si="1"/>
        <v>0</v>
      </c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75"/>
      <c r="B91" s="80"/>
      <c r="C91" s="114"/>
      <c r="D91" s="79"/>
      <c r="E91" s="5"/>
      <c r="F91" s="103"/>
      <c r="G91" s="100" t="s">
        <v>49</v>
      </c>
      <c r="H91" s="37">
        <v>1100</v>
      </c>
      <c r="I91" s="39" t="s">
        <v>50</v>
      </c>
      <c r="J91" s="37">
        <v>1100</v>
      </c>
      <c r="K91" s="42">
        <f t="shared" si="1"/>
        <v>0</v>
      </c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75"/>
      <c r="B92" s="80"/>
      <c r="C92" s="114"/>
      <c r="D92" s="79"/>
      <c r="E92" s="5"/>
      <c r="F92" s="103"/>
      <c r="G92" s="100" t="s">
        <v>51</v>
      </c>
      <c r="H92" s="37">
        <v>5750</v>
      </c>
      <c r="I92" s="39" t="s">
        <v>52</v>
      </c>
      <c r="J92" s="37">
        <v>5750</v>
      </c>
      <c r="K92" s="42">
        <f t="shared" si="1"/>
        <v>0</v>
      </c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75"/>
      <c r="B93" s="80"/>
      <c r="C93" s="114"/>
      <c r="D93" s="79"/>
      <c r="E93" s="5"/>
      <c r="F93" s="102"/>
      <c r="G93" s="11" t="s">
        <v>53</v>
      </c>
      <c r="H93" s="29">
        <v>52333</v>
      </c>
      <c r="I93" s="33" t="s">
        <v>54</v>
      </c>
      <c r="J93" s="29">
        <v>52333</v>
      </c>
      <c r="K93" s="42">
        <f t="shared" si="1"/>
        <v>0</v>
      </c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75"/>
      <c r="B94" s="80"/>
      <c r="C94" s="114"/>
      <c r="D94" s="79"/>
      <c r="E94" s="2"/>
      <c r="F94" s="102"/>
      <c r="G94" s="11"/>
      <c r="H94" s="29"/>
      <c r="I94" s="33"/>
      <c r="J94" s="29"/>
      <c r="K94" s="42">
        <f t="shared" si="1"/>
        <v>0</v>
      </c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76"/>
      <c r="B95" s="80"/>
      <c r="C95" s="114"/>
      <c r="D95" s="79"/>
      <c r="E95" s="2"/>
      <c r="F95" s="101"/>
      <c r="G95" s="11"/>
      <c r="H95" s="29"/>
      <c r="I95" s="33"/>
      <c r="J95" s="29"/>
      <c r="K95" s="42">
        <f t="shared" si="1"/>
        <v>0</v>
      </c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75"/>
      <c r="B96" s="80"/>
      <c r="C96" s="114"/>
      <c r="D96" s="79"/>
      <c r="E96" s="2"/>
      <c r="F96" s="102"/>
      <c r="G96" s="11"/>
      <c r="H96" s="29"/>
      <c r="I96" s="33"/>
      <c r="J96" s="29"/>
      <c r="K96" s="42">
        <f t="shared" si="1"/>
        <v>0</v>
      </c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105"/>
      <c r="B97" s="81"/>
      <c r="C97" s="117"/>
      <c r="D97" s="82"/>
      <c r="E97" s="2"/>
      <c r="F97" s="102"/>
      <c r="G97" s="11"/>
      <c r="H97" s="29"/>
      <c r="I97" s="33"/>
      <c r="J97" s="29"/>
      <c r="K97" s="42">
        <f t="shared" si="1"/>
        <v>0</v>
      </c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75"/>
      <c r="B98" s="80"/>
      <c r="C98" s="115"/>
      <c r="D98" s="79"/>
      <c r="E98" s="2"/>
      <c r="F98" s="102"/>
      <c r="G98" s="11"/>
      <c r="H98" s="29"/>
      <c r="I98" s="24"/>
      <c r="J98" s="29"/>
      <c r="K98" s="42">
        <f t="shared" si="1"/>
        <v>0</v>
      </c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75"/>
      <c r="B99" s="75"/>
      <c r="C99" s="114"/>
      <c r="D99" s="75"/>
      <c r="F99" s="102"/>
      <c r="G99" s="11"/>
      <c r="H99" s="29"/>
      <c r="I99" s="33"/>
      <c r="J99" s="29"/>
      <c r="K99" s="42">
        <f t="shared" si="1"/>
        <v>0</v>
      </c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75"/>
      <c r="B100" s="80"/>
      <c r="C100" s="114"/>
      <c r="D100" s="75"/>
      <c r="F100" s="102"/>
      <c r="G100" s="11"/>
      <c r="H100" s="29"/>
      <c r="I100" s="33"/>
      <c r="J100" s="29"/>
      <c r="K100" s="42">
        <f t="shared" si="1"/>
        <v>0</v>
      </c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76"/>
      <c r="B101" s="76"/>
      <c r="C101" s="114"/>
      <c r="D101" s="75"/>
      <c r="F101" s="101"/>
      <c r="G101" s="11"/>
      <c r="H101" s="29"/>
      <c r="I101" s="33"/>
      <c r="J101" s="29"/>
      <c r="K101" s="42">
        <f>SUM(H101-J101)</f>
        <v>0</v>
      </c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75"/>
      <c r="B102" s="75"/>
      <c r="C102" s="114"/>
      <c r="D102" s="75"/>
      <c r="F102" s="102"/>
      <c r="G102" s="11"/>
      <c r="H102" s="29"/>
      <c r="I102" s="33"/>
      <c r="J102" s="29"/>
      <c r="K102" s="42">
        <f t="shared" si="1"/>
        <v>0</v>
      </c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75"/>
      <c r="B103" s="75"/>
      <c r="C103" s="114"/>
      <c r="D103" s="75"/>
      <c r="F103" s="104"/>
      <c r="G103" s="100"/>
      <c r="H103" s="37"/>
      <c r="I103" s="39"/>
      <c r="J103" s="37"/>
      <c r="K103" s="42">
        <f t="shared" si="1"/>
        <v>0</v>
      </c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75"/>
      <c r="B104" s="76"/>
      <c r="C104" s="114"/>
      <c r="D104" s="75"/>
      <c r="F104" s="104"/>
      <c r="G104" s="100"/>
      <c r="H104" s="37"/>
      <c r="I104" s="39"/>
      <c r="J104" s="37"/>
      <c r="K104" s="42">
        <f t="shared" si="1"/>
        <v>0</v>
      </c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29" t="s">
        <v>15</v>
      </c>
      <c r="B105" s="130"/>
      <c r="C105" s="118">
        <f>SUM(C38:C104)</f>
        <v>141556</v>
      </c>
      <c r="D105" s="23"/>
      <c r="F105" s="102"/>
      <c r="G105" s="11"/>
      <c r="H105" s="29"/>
      <c r="I105" s="33"/>
      <c r="J105" s="29"/>
      <c r="K105" s="42">
        <f t="shared" si="1"/>
        <v>0</v>
      </c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106"/>
      <c r="B106" s="22"/>
      <c r="C106" s="107"/>
      <c r="D106" s="22"/>
      <c r="F106" s="102"/>
      <c r="G106" s="11"/>
      <c r="H106" s="29"/>
      <c r="I106" s="33"/>
      <c r="J106" s="29"/>
      <c r="K106" s="42">
        <f t="shared" si="1"/>
        <v>0</v>
      </c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27" t="s">
        <v>17</v>
      </c>
      <c r="B107" s="128"/>
      <c r="C107" s="108">
        <f>C105+H128-J128</f>
        <v>141556</v>
      </c>
      <c r="D107" s="21"/>
      <c r="F107" s="101"/>
      <c r="G107" s="109"/>
      <c r="H107" s="29"/>
      <c r="I107" s="33"/>
      <c r="J107" s="29"/>
      <c r="K107" s="42">
        <f t="shared" si="1"/>
        <v>0</v>
      </c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73"/>
      <c r="C108" s="110"/>
      <c r="D108" s="73"/>
      <c r="F108" s="102"/>
      <c r="G108" s="11"/>
      <c r="H108" s="29"/>
      <c r="I108" s="33"/>
      <c r="J108" s="29"/>
      <c r="K108" s="42">
        <f t="shared" si="1"/>
        <v>0</v>
      </c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73"/>
      <c r="D109" s="110"/>
      <c r="F109" s="102"/>
      <c r="G109" s="11"/>
      <c r="H109" s="29"/>
      <c r="I109" s="33"/>
      <c r="J109" s="29"/>
      <c r="K109" s="42">
        <f t="shared" si="1"/>
        <v>0</v>
      </c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D110" s="73"/>
      <c r="F110" s="102"/>
      <c r="G110" s="11"/>
      <c r="H110" s="29"/>
      <c r="I110" s="33"/>
      <c r="J110" s="29"/>
      <c r="K110" s="42">
        <f t="shared" si="1"/>
        <v>0</v>
      </c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F111" s="101"/>
      <c r="G111" s="11"/>
      <c r="H111" s="29"/>
      <c r="I111" s="33"/>
      <c r="J111" s="29"/>
      <c r="K111" s="42">
        <f t="shared" si="1"/>
        <v>0</v>
      </c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D112" s="110"/>
      <c r="F112" s="102"/>
      <c r="G112" s="11"/>
      <c r="H112" s="29"/>
      <c r="I112" s="33"/>
      <c r="J112" s="29"/>
      <c r="K112" s="42">
        <f t="shared" si="1"/>
        <v>0</v>
      </c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F113" s="101"/>
      <c r="G113" s="11"/>
      <c r="H113" s="29"/>
      <c r="I113" s="24"/>
      <c r="J113" s="29"/>
      <c r="K113" s="42">
        <f t="shared" si="1"/>
        <v>0</v>
      </c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111"/>
      <c r="D114" s="8"/>
      <c r="F114" s="112"/>
      <c r="G114" s="11"/>
      <c r="H114" s="29"/>
      <c r="I114" s="33"/>
      <c r="J114" s="29"/>
      <c r="K114" s="42">
        <f t="shared" si="1"/>
        <v>0</v>
      </c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F115" s="101"/>
      <c r="G115" s="11"/>
      <c r="H115" s="29"/>
      <c r="I115" s="33"/>
      <c r="J115" s="29"/>
      <c r="K115" s="42">
        <f t="shared" si="1"/>
        <v>0</v>
      </c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35"/>
      <c r="F116" s="102"/>
      <c r="G116" s="109"/>
      <c r="H116" s="29"/>
      <c r="I116" s="33"/>
      <c r="J116" s="29"/>
      <c r="K116" s="42">
        <f t="shared" si="1"/>
        <v>0</v>
      </c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35"/>
      <c r="F117" s="102"/>
      <c r="G117" s="11"/>
      <c r="H117" s="29"/>
      <c r="I117" s="33"/>
      <c r="J117" s="29"/>
      <c r="K117" s="42">
        <f t="shared" si="1"/>
        <v>0</v>
      </c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35"/>
      <c r="F118" s="112"/>
      <c r="G118" s="11"/>
      <c r="H118" s="29"/>
      <c r="I118" s="33"/>
      <c r="J118" s="29"/>
      <c r="K118" s="42">
        <f t="shared" si="1"/>
        <v>0</v>
      </c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02"/>
      <c r="G119" s="11"/>
      <c r="H119" s="29"/>
      <c r="I119" s="33"/>
      <c r="J119" s="29"/>
      <c r="K119" s="42">
        <f t="shared" si="1"/>
        <v>0</v>
      </c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02"/>
      <c r="G120" s="11"/>
      <c r="H120" s="29"/>
      <c r="I120" s="33"/>
      <c r="J120" s="29"/>
      <c r="K120" s="42">
        <f t="shared" si="1"/>
        <v>0</v>
      </c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112"/>
      <c r="G121" s="11"/>
      <c r="H121" s="29"/>
      <c r="I121" s="33"/>
      <c r="J121" s="29"/>
      <c r="K121" s="42">
        <f t="shared" si="1"/>
        <v>0</v>
      </c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112"/>
      <c r="G122" s="11"/>
      <c r="H122" s="29"/>
      <c r="I122" s="24"/>
      <c r="J122" s="29"/>
      <c r="K122" s="42">
        <f t="shared" si="1"/>
        <v>0</v>
      </c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112"/>
      <c r="G123" s="11"/>
      <c r="H123" s="29"/>
      <c r="I123" s="33"/>
      <c r="J123" s="29"/>
      <c r="K123" s="42">
        <f t="shared" si="1"/>
        <v>0</v>
      </c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112"/>
      <c r="G124" s="11"/>
      <c r="H124" s="29"/>
      <c r="I124" s="33"/>
      <c r="J124" s="29"/>
      <c r="K124" s="42">
        <f t="shared" si="1"/>
        <v>0</v>
      </c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112"/>
      <c r="G125" s="11"/>
      <c r="H125" s="29"/>
      <c r="I125" s="24"/>
      <c r="J125" s="4"/>
      <c r="K125" s="42">
        <f t="shared" si="1"/>
        <v>0</v>
      </c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73"/>
      <c r="F126" s="54"/>
      <c r="G126" s="11"/>
      <c r="H126" s="29"/>
      <c r="I126" s="33"/>
      <c r="J126" s="4"/>
      <c r="K126" s="42">
        <f t="shared" si="1"/>
        <v>0</v>
      </c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 ht="13.5" thickBot="1">
      <c r="A127" s="8"/>
      <c r="B127" s="73"/>
      <c r="D127" s="73"/>
      <c r="E127" s="73"/>
      <c r="F127" s="11"/>
      <c r="G127" s="113"/>
      <c r="H127" s="43"/>
      <c r="I127" s="24"/>
      <c r="J127" s="4"/>
      <c r="K127" s="42">
        <f t="shared" si="1"/>
        <v>0</v>
      </c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 ht="13.5" thickBot="1">
      <c r="A128" s="8"/>
      <c r="B128" s="73"/>
      <c r="C128" s="3"/>
      <c r="D128" s="73"/>
      <c r="E128" s="73"/>
      <c r="F128" s="74"/>
      <c r="G128" s="69"/>
      <c r="H128" s="70">
        <f>SUM(H48:H127)</f>
        <v>167087</v>
      </c>
      <c r="I128" s="41"/>
      <c r="J128" s="21">
        <f>SUM(J70:J127)</f>
        <v>167087</v>
      </c>
      <c r="K128" s="30">
        <f>SUM(H128-J128)</f>
        <v>0</v>
      </c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73"/>
      <c r="D129" s="73"/>
      <c r="E129" s="73"/>
      <c r="F129" s="73"/>
      <c r="G129" s="73"/>
      <c r="H129" s="26"/>
      <c r="I129" s="18"/>
      <c r="J129" s="6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73"/>
      <c r="C130" s="73"/>
      <c r="D130" s="73"/>
      <c r="E130" s="73"/>
      <c r="F130" s="73"/>
      <c r="G130" s="73"/>
      <c r="H130" s="18"/>
      <c r="I130" s="18"/>
      <c r="J130" s="6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73"/>
      <c r="G131" s="73"/>
      <c r="H131" s="18"/>
      <c r="I131" s="18"/>
      <c r="J131" s="6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73"/>
      <c r="G132" s="73"/>
      <c r="H132" s="18"/>
      <c r="I132" s="18"/>
      <c r="J132" s="6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73"/>
      <c r="G133" s="73"/>
      <c r="H133" s="18"/>
      <c r="I133" s="18"/>
      <c r="J133" s="6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73"/>
      <c r="G134" s="73"/>
      <c r="H134" s="18"/>
      <c r="I134" s="18"/>
      <c r="J134" s="6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73"/>
      <c r="G135" s="73"/>
      <c r="H135" s="18"/>
      <c r="I135" s="18"/>
      <c r="J135" s="6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73"/>
      <c r="G136" s="73"/>
      <c r="H136" s="18"/>
      <c r="I136" s="18"/>
      <c r="J136" s="6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73"/>
      <c r="G137" s="73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73"/>
      <c r="G138" s="73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73"/>
      <c r="G139" s="73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73"/>
      <c r="G140" s="73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26"/>
      <c r="G162" s="126"/>
      <c r="H162" s="26"/>
      <c r="I162" s="18"/>
      <c r="J162" s="20"/>
      <c r="K162" s="24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F69:G69"/>
    <mergeCell ref="F47:I47"/>
    <mergeCell ref="A4:F4"/>
    <mergeCell ref="A36:D36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6" sqref="F26"/>
    </sheetView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28</vt:lpstr>
      <vt:lpstr>29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2021-04-04T14:56:44Z</dcterms:modified>
</cp:coreProperties>
</file>