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C15" i="34" l="1"/>
  <c r="D15" i="34" s="1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Tuhin Mobile Sale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<sst xmlns="http://schemas.openxmlformats.org/spreadsheetml/2006/main" count="1515" uniqueCount="79">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</sst>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87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6" priority="44" operator="equal">
      <formula>212030016606640</formula>
    </cfRule>
  </conditionalFormatting>
  <conditionalFormatting sqref="D29 E28:K29 E4 E6">
    <cfRule type="cellIs" dxfId="1385" priority="42" operator="equal">
      <formula>$E$4</formula>
    </cfRule>
    <cfRule type="cellIs" dxfId="1384" priority="43" operator="equal">
      <formula>2120</formula>
    </cfRule>
  </conditionalFormatting>
  <conditionalFormatting sqref="D29:E29 F28:F29 F4 F6">
    <cfRule type="cellIs" dxfId="1383" priority="40" operator="equal">
      <formula>$F$4</formula>
    </cfRule>
    <cfRule type="cellIs" dxfId="1382" priority="41" operator="equal">
      <formula>300</formula>
    </cfRule>
  </conditionalFormatting>
  <conditionalFormatting sqref="G28:G29 G4 G6">
    <cfRule type="cellIs" dxfId="1381" priority="38" operator="equal">
      <formula>$G$4</formula>
    </cfRule>
    <cfRule type="cellIs" dxfId="1380" priority="39" operator="equal">
      <formula>1660</formula>
    </cfRule>
  </conditionalFormatting>
  <conditionalFormatting sqref="H28:H29 H4 H6">
    <cfRule type="cellIs" dxfId="1379" priority="36" operator="equal">
      <formula>$H$4</formula>
    </cfRule>
    <cfRule type="cellIs" dxfId="1378" priority="37" operator="equal">
      <formula>6640</formula>
    </cfRule>
  </conditionalFormatting>
  <conditionalFormatting sqref="T6:T28">
    <cfRule type="cellIs" dxfId="1377" priority="35" operator="lessThan">
      <formula>0</formula>
    </cfRule>
  </conditionalFormatting>
  <conditionalFormatting sqref="T7:T27">
    <cfRule type="cellIs" dxfId="1376" priority="32" operator="lessThan">
      <formula>0</formula>
    </cfRule>
    <cfRule type="cellIs" dxfId="1375" priority="33" operator="lessThan">
      <formula>0</formula>
    </cfRule>
    <cfRule type="cellIs" dxfId="1374" priority="34" operator="lessThan">
      <formula>0</formula>
    </cfRule>
  </conditionalFormatting>
  <conditionalFormatting sqref="E28:K28 E4 E6">
    <cfRule type="cellIs" dxfId="1373" priority="31" operator="equal">
      <formula>$E$4</formula>
    </cfRule>
  </conditionalFormatting>
  <conditionalFormatting sqref="D28:D29 D4:K4 M4 D6">
    <cfRule type="cellIs" dxfId="1372" priority="30" operator="equal">
      <formula>$D$4</formula>
    </cfRule>
  </conditionalFormatting>
  <conditionalFormatting sqref="I28:I29 I4 I6">
    <cfRule type="cellIs" dxfId="1371" priority="29" operator="equal">
      <formula>$I$4</formula>
    </cfRule>
  </conditionalFormatting>
  <conditionalFormatting sqref="J28:J29 J4 J6">
    <cfRule type="cellIs" dxfId="1370" priority="28" operator="equal">
      <formula>$J$4</formula>
    </cfRule>
  </conditionalFormatting>
  <conditionalFormatting sqref="K28:K29 K4 K6">
    <cfRule type="cellIs" dxfId="1369" priority="27" operator="equal">
      <formula>$K$4</formula>
    </cfRule>
  </conditionalFormatting>
  <conditionalFormatting sqref="M4:M6">
    <cfRule type="cellIs" dxfId="1368" priority="26" operator="equal">
      <formula>$L$4</formula>
    </cfRule>
  </conditionalFormatting>
  <conditionalFormatting sqref="T7:T28">
    <cfRule type="cellIs" dxfId="1367" priority="23" operator="lessThan">
      <formula>0</formula>
    </cfRule>
    <cfRule type="cellIs" dxfId="1366" priority="24" operator="lessThan">
      <formula>0</formula>
    </cfRule>
    <cfRule type="cellIs" dxfId="1365" priority="25" operator="lessThan">
      <formula>0</formula>
    </cfRule>
  </conditionalFormatting>
  <conditionalFormatting sqref="T6:T28">
    <cfRule type="cellIs" dxfId="1364" priority="21" operator="lessThan">
      <formula>0</formula>
    </cfRule>
  </conditionalFormatting>
  <conditionalFormatting sqref="T7:T27">
    <cfRule type="cellIs" dxfId="1363" priority="18" operator="lessThan">
      <formula>0</formula>
    </cfRule>
    <cfRule type="cellIs" dxfId="1362" priority="19" operator="lessThan">
      <formula>0</formula>
    </cfRule>
    <cfRule type="cellIs" dxfId="1361" priority="20" operator="lessThan">
      <formula>0</formula>
    </cfRule>
  </conditionalFormatting>
  <conditionalFormatting sqref="T7:T28">
    <cfRule type="cellIs" dxfId="1360" priority="15" operator="lessThan">
      <formula>0</formula>
    </cfRule>
    <cfRule type="cellIs" dxfId="1359" priority="16" operator="lessThan">
      <formula>0</formula>
    </cfRule>
    <cfRule type="cellIs" dxfId="1358" priority="17" operator="lessThan">
      <formula>0</formula>
    </cfRule>
  </conditionalFormatting>
  <conditionalFormatting sqref="L4 L6 L28:L29">
    <cfRule type="cellIs" dxfId="1357" priority="13" operator="equal">
      <formula>$L$4</formula>
    </cfRule>
  </conditionalFormatting>
  <conditionalFormatting sqref="D7:S7">
    <cfRule type="cellIs" dxfId="1356" priority="12" operator="greaterThan">
      <formula>0</formula>
    </cfRule>
  </conditionalFormatting>
  <conditionalFormatting sqref="D9:S9">
    <cfRule type="cellIs" dxfId="1355" priority="11" operator="greaterThan">
      <formula>0</formula>
    </cfRule>
  </conditionalFormatting>
  <conditionalFormatting sqref="D11:S11">
    <cfRule type="cellIs" dxfId="1354" priority="10" operator="greaterThan">
      <formula>0</formula>
    </cfRule>
  </conditionalFormatting>
  <conditionalFormatting sqref="D13:S13">
    <cfRule type="cellIs" dxfId="1353" priority="9" operator="greaterThan">
      <formula>0</formula>
    </cfRule>
  </conditionalFormatting>
  <conditionalFormatting sqref="D15:S15">
    <cfRule type="cellIs" dxfId="1352" priority="8" operator="greaterThan">
      <formula>0</formula>
    </cfRule>
  </conditionalFormatting>
  <conditionalFormatting sqref="D17:S17">
    <cfRule type="cellIs" dxfId="1351" priority="7" operator="greaterThan">
      <formula>0</formula>
    </cfRule>
  </conditionalFormatting>
  <conditionalFormatting sqref="D19:S19">
    <cfRule type="cellIs" dxfId="1350" priority="6" operator="greaterThan">
      <formula>0</formula>
    </cfRule>
  </conditionalFormatting>
  <conditionalFormatting sqref="D21:S21">
    <cfRule type="cellIs" dxfId="1349" priority="5" operator="greaterThan">
      <formula>0</formula>
    </cfRule>
  </conditionalFormatting>
  <conditionalFormatting sqref="D23:S23">
    <cfRule type="cellIs" dxfId="1348" priority="4" operator="greaterThan">
      <formula>0</formula>
    </cfRule>
  </conditionalFormatting>
  <conditionalFormatting sqref="D25:S25">
    <cfRule type="cellIs" dxfId="1347" priority="3" operator="greaterThan">
      <formula>0</formula>
    </cfRule>
  </conditionalFormatting>
  <conditionalFormatting sqref="D27:S27">
    <cfRule type="cellIs" dxfId="1346" priority="2" operator="greaterThan">
      <formula>0</formula>
    </cfRule>
  </conditionalFormatting>
  <conditionalFormatting sqref="D5:L5">
    <cfRule type="cellIs" dxfId="1345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66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87" t="s">
        <v>38</v>
      </c>
      <c r="B28" s="88"/>
      <c r="C28" s="89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5">
        <f t="shared" si="7"/>
        <v>795060</v>
      </c>
      <c r="N28" s="65">
        <f t="shared" si="7"/>
        <v>822483</v>
      </c>
      <c r="O28" s="66">
        <f t="shared" si="7"/>
        <v>21864.149999999998</v>
      </c>
      <c r="P28" s="65">
        <f t="shared" si="7"/>
        <v>-2172</v>
      </c>
      <c r="Q28" s="65">
        <f t="shared" si="7"/>
        <v>2799</v>
      </c>
      <c r="R28" s="65">
        <f t="shared" si="7"/>
        <v>797819.85000000021</v>
      </c>
      <c r="S28" s="65">
        <f t="shared" si="7"/>
        <v>7553.07</v>
      </c>
      <c r="T28" s="67">
        <f t="shared" si="7"/>
        <v>4754.07</v>
      </c>
      <c r="U28" s="67">
        <f t="shared" si="7"/>
        <v>5706</v>
      </c>
      <c r="V28" s="68">
        <f t="shared" si="7"/>
        <v>792113.85000000021</v>
      </c>
    </row>
    <row r="29" spans="1:22" ht="15.75" thickBot="1" x14ac:dyDescent="0.3">
      <c r="A29" s="90" t="s">
        <v>39</v>
      </c>
      <c r="B29" s="91"/>
      <c r="C29" s="92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0" priority="63" operator="equal">
      <formula>212030016606640</formula>
    </cfRule>
  </conditionalFormatting>
  <conditionalFormatting sqref="D29 E4:E6 E28:K29">
    <cfRule type="cellIs" dxfId="999" priority="61" operator="equal">
      <formula>$E$4</formula>
    </cfRule>
    <cfRule type="cellIs" dxfId="998" priority="62" operator="equal">
      <formula>2120</formula>
    </cfRule>
  </conditionalFormatting>
  <conditionalFormatting sqref="D29:E29 F4:F6 F28:F29">
    <cfRule type="cellIs" dxfId="997" priority="59" operator="equal">
      <formula>$F$4</formula>
    </cfRule>
    <cfRule type="cellIs" dxfId="996" priority="60" operator="equal">
      <formula>300</formula>
    </cfRule>
  </conditionalFormatting>
  <conditionalFormatting sqref="G4:G6 G28:G29">
    <cfRule type="cellIs" dxfId="995" priority="57" operator="equal">
      <formula>$G$4</formula>
    </cfRule>
    <cfRule type="cellIs" dxfId="994" priority="58" operator="equal">
      <formula>1660</formula>
    </cfRule>
  </conditionalFormatting>
  <conditionalFormatting sqref="H4:H6 H28:H29">
    <cfRule type="cellIs" dxfId="993" priority="55" operator="equal">
      <formula>$H$4</formula>
    </cfRule>
    <cfRule type="cellIs" dxfId="992" priority="56" operator="equal">
      <formula>6640</formula>
    </cfRule>
  </conditionalFormatting>
  <conditionalFormatting sqref="T6:T28 U28:V28">
    <cfRule type="cellIs" dxfId="991" priority="54" operator="lessThan">
      <formula>0</formula>
    </cfRule>
  </conditionalFormatting>
  <conditionalFormatting sqref="T7:T27">
    <cfRule type="cellIs" dxfId="990" priority="51" operator="lessThan">
      <formula>0</formula>
    </cfRule>
    <cfRule type="cellIs" dxfId="989" priority="52" operator="lessThan">
      <formula>0</formula>
    </cfRule>
    <cfRule type="cellIs" dxfId="988" priority="53" operator="lessThan">
      <formula>0</formula>
    </cfRule>
  </conditionalFormatting>
  <conditionalFormatting sqref="E4:E6 E28:K28">
    <cfRule type="cellIs" dxfId="987" priority="50" operator="equal">
      <formula>$E$4</formula>
    </cfRule>
  </conditionalFormatting>
  <conditionalFormatting sqref="D28:D29 D6 D4:M4">
    <cfRule type="cellIs" dxfId="986" priority="49" operator="equal">
      <formula>$D$4</formula>
    </cfRule>
  </conditionalFormatting>
  <conditionalFormatting sqref="I4:I6 I28:I29">
    <cfRule type="cellIs" dxfId="985" priority="48" operator="equal">
      <formula>$I$4</formula>
    </cfRule>
  </conditionalFormatting>
  <conditionalFormatting sqref="J4:J6 J28:J29">
    <cfRule type="cellIs" dxfId="984" priority="47" operator="equal">
      <formula>$J$4</formula>
    </cfRule>
  </conditionalFormatting>
  <conditionalFormatting sqref="K4:K6 K28:K29">
    <cfRule type="cellIs" dxfId="983" priority="46" operator="equal">
      <formula>$K$4</formula>
    </cfRule>
  </conditionalFormatting>
  <conditionalFormatting sqref="M4:M6">
    <cfRule type="cellIs" dxfId="982" priority="45" operator="equal">
      <formula>$L$4</formula>
    </cfRule>
  </conditionalFormatting>
  <conditionalFormatting sqref="T7:T28 U28:V28">
    <cfRule type="cellIs" dxfId="981" priority="42" operator="lessThan">
      <formula>0</formula>
    </cfRule>
    <cfRule type="cellIs" dxfId="980" priority="43" operator="lessThan">
      <formula>0</formula>
    </cfRule>
    <cfRule type="cellIs" dxfId="979" priority="44" operator="lessThan">
      <formula>0</formula>
    </cfRule>
  </conditionalFormatting>
  <conditionalFormatting sqref="D5:K5">
    <cfRule type="cellIs" dxfId="978" priority="41" operator="greaterThan">
      <formula>0</formula>
    </cfRule>
  </conditionalFormatting>
  <conditionalFormatting sqref="T6:T28 U28:V28">
    <cfRule type="cellIs" dxfId="977" priority="40" operator="lessThan">
      <formula>0</formula>
    </cfRule>
  </conditionalFormatting>
  <conditionalFormatting sqref="T7:T27">
    <cfRule type="cellIs" dxfId="976" priority="37" operator="lessThan">
      <formula>0</formula>
    </cfRule>
    <cfRule type="cellIs" dxfId="975" priority="38" operator="lessThan">
      <formula>0</formula>
    </cfRule>
    <cfRule type="cellIs" dxfId="974" priority="39" operator="lessThan">
      <formula>0</formula>
    </cfRule>
  </conditionalFormatting>
  <conditionalFormatting sqref="T7:T28 U28:V28">
    <cfRule type="cellIs" dxfId="973" priority="34" operator="lessThan">
      <formula>0</formula>
    </cfRule>
    <cfRule type="cellIs" dxfId="972" priority="35" operator="lessThan">
      <formula>0</formula>
    </cfRule>
    <cfRule type="cellIs" dxfId="971" priority="36" operator="lessThan">
      <formula>0</formula>
    </cfRule>
  </conditionalFormatting>
  <conditionalFormatting sqref="D5:K5">
    <cfRule type="cellIs" dxfId="970" priority="33" operator="greaterThan">
      <formula>0</formula>
    </cfRule>
  </conditionalFormatting>
  <conditionalFormatting sqref="L4 L6 L28:L29">
    <cfRule type="cellIs" dxfId="969" priority="32" operator="equal">
      <formula>$L$4</formula>
    </cfRule>
  </conditionalFormatting>
  <conditionalFormatting sqref="D7:S7">
    <cfRule type="cellIs" dxfId="968" priority="31" operator="greaterThan">
      <formula>0</formula>
    </cfRule>
  </conditionalFormatting>
  <conditionalFormatting sqref="D9:S9">
    <cfRule type="cellIs" dxfId="967" priority="30" operator="greaterThan">
      <formula>0</formula>
    </cfRule>
  </conditionalFormatting>
  <conditionalFormatting sqref="D11:S11">
    <cfRule type="cellIs" dxfId="966" priority="29" operator="greaterThan">
      <formula>0</formula>
    </cfRule>
  </conditionalFormatting>
  <conditionalFormatting sqref="D13:S13">
    <cfRule type="cellIs" dxfId="965" priority="28" operator="greaterThan">
      <formula>0</formula>
    </cfRule>
  </conditionalFormatting>
  <conditionalFormatting sqref="D15:S15">
    <cfRule type="cellIs" dxfId="964" priority="27" operator="greaterThan">
      <formula>0</formula>
    </cfRule>
  </conditionalFormatting>
  <conditionalFormatting sqref="D17:S17">
    <cfRule type="cellIs" dxfId="963" priority="26" operator="greaterThan">
      <formula>0</formula>
    </cfRule>
  </conditionalFormatting>
  <conditionalFormatting sqref="D19:S19">
    <cfRule type="cellIs" dxfId="962" priority="25" operator="greaterThan">
      <formula>0</formula>
    </cfRule>
  </conditionalFormatting>
  <conditionalFormatting sqref="D21:S21">
    <cfRule type="cellIs" dxfId="961" priority="24" operator="greaterThan">
      <formula>0</formula>
    </cfRule>
  </conditionalFormatting>
  <conditionalFormatting sqref="D23:S23">
    <cfRule type="cellIs" dxfId="960" priority="23" operator="greaterThan">
      <formula>0</formula>
    </cfRule>
  </conditionalFormatting>
  <conditionalFormatting sqref="D25:S25">
    <cfRule type="cellIs" dxfId="959" priority="22" operator="greaterThan">
      <formula>0</formula>
    </cfRule>
  </conditionalFormatting>
  <conditionalFormatting sqref="D27:S27">
    <cfRule type="cellIs" dxfId="958" priority="21" operator="greaterThan">
      <formula>0</formula>
    </cfRule>
  </conditionalFormatting>
  <conditionalFormatting sqref="U6">
    <cfRule type="cellIs" dxfId="957" priority="20" operator="lessThan">
      <formula>0</formula>
    </cfRule>
  </conditionalFormatting>
  <conditionalFormatting sqref="U6">
    <cfRule type="cellIs" dxfId="956" priority="19" operator="lessThan">
      <formula>0</formula>
    </cfRule>
  </conditionalFormatting>
  <conditionalFormatting sqref="V6">
    <cfRule type="cellIs" dxfId="955" priority="18" operator="lessThan">
      <formula>0</formula>
    </cfRule>
  </conditionalFormatting>
  <conditionalFormatting sqref="V6">
    <cfRule type="cellIs" dxfId="954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87" t="s">
        <v>38</v>
      </c>
      <c r="B28" s="88"/>
      <c r="C28" s="89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3" priority="43" operator="equal">
      <formula>212030016606640</formula>
    </cfRule>
  </conditionalFormatting>
  <conditionalFormatting sqref="D29 E4:E6 E28:K29">
    <cfRule type="cellIs" dxfId="952" priority="41" operator="equal">
      <formula>$E$4</formula>
    </cfRule>
    <cfRule type="cellIs" dxfId="951" priority="42" operator="equal">
      <formula>2120</formula>
    </cfRule>
  </conditionalFormatting>
  <conditionalFormatting sqref="D29:E29 F4:F6 F28:F29">
    <cfRule type="cellIs" dxfId="950" priority="39" operator="equal">
      <formula>$F$4</formula>
    </cfRule>
    <cfRule type="cellIs" dxfId="949" priority="40" operator="equal">
      <formula>300</formula>
    </cfRule>
  </conditionalFormatting>
  <conditionalFormatting sqref="G4:G6 G28:G29">
    <cfRule type="cellIs" dxfId="948" priority="37" operator="equal">
      <formula>$G$4</formula>
    </cfRule>
    <cfRule type="cellIs" dxfId="947" priority="38" operator="equal">
      <formula>1660</formula>
    </cfRule>
  </conditionalFormatting>
  <conditionalFormatting sqref="H4:H6 H28:H29">
    <cfRule type="cellIs" dxfId="946" priority="35" operator="equal">
      <formula>$H$4</formula>
    </cfRule>
    <cfRule type="cellIs" dxfId="945" priority="36" operator="equal">
      <formula>6640</formula>
    </cfRule>
  </conditionalFormatting>
  <conditionalFormatting sqref="T6:T28">
    <cfRule type="cellIs" dxfId="944" priority="34" operator="lessThan">
      <formula>0</formula>
    </cfRule>
  </conditionalFormatting>
  <conditionalFormatting sqref="T7:T27">
    <cfRule type="cellIs" dxfId="943" priority="31" operator="lessThan">
      <formula>0</formula>
    </cfRule>
    <cfRule type="cellIs" dxfId="942" priority="32" operator="lessThan">
      <formula>0</formula>
    </cfRule>
    <cfRule type="cellIs" dxfId="941" priority="33" operator="lessThan">
      <formula>0</formula>
    </cfRule>
  </conditionalFormatting>
  <conditionalFormatting sqref="E4:E6 E28:K28">
    <cfRule type="cellIs" dxfId="940" priority="30" operator="equal">
      <formula>$E$4</formula>
    </cfRule>
  </conditionalFormatting>
  <conditionalFormatting sqref="D28:D29 D6 D4:M4">
    <cfRule type="cellIs" dxfId="939" priority="29" operator="equal">
      <formula>$D$4</formula>
    </cfRule>
  </conditionalFormatting>
  <conditionalFormatting sqref="I4:I6 I28:I29">
    <cfRule type="cellIs" dxfId="938" priority="28" operator="equal">
      <formula>$I$4</formula>
    </cfRule>
  </conditionalFormatting>
  <conditionalFormatting sqref="J4:J6 J28:J29">
    <cfRule type="cellIs" dxfId="937" priority="27" operator="equal">
      <formula>$J$4</formula>
    </cfRule>
  </conditionalFormatting>
  <conditionalFormatting sqref="K4:K6 K28:K29">
    <cfRule type="cellIs" dxfId="936" priority="26" operator="equal">
      <formula>$K$4</formula>
    </cfRule>
  </conditionalFormatting>
  <conditionalFormatting sqref="M4:M6">
    <cfRule type="cellIs" dxfId="935" priority="25" operator="equal">
      <formula>$L$4</formula>
    </cfRule>
  </conditionalFormatting>
  <conditionalFormatting sqref="T7:T28">
    <cfRule type="cellIs" dxfId="934" priority="22" operator="lessThan">
      <formula>0</formula>
    </cfRule>
    <cfRule type="cellIs" dxfId="933" priority="23" operator="lessThan">
      <formula>0</formula>
    </cfRule>
    <cfRule type="cellIs" dxfId="932" priority="24" operator="lessThan">
      <formula>0</formula>
    </cfRule>
  </conditionalFormatting>
  <conditionalFormatting sqref="D5:K5">
    <cfRule type="cellIs" dxfId="931" priority="21" operator="greaterThan">
      <formula>0</formula>
    </cfRule>
  </conditionalFormatting>
  <conditionalFormatting sqref="T6:T28">
    <cfRule type="cellIs" dxfId="930" priority="20" operator="lessThan">
      <formula>0</formula>
    </cfRule>
  </conditionalFormatting>
  <conditionalFormatting sqref="T7:T27">
    <cfRule type="cellIs" dxfId="929" priority="17" operator="lessThan">
      <formula>0</formula>
    </cfRule>
    <cfRule type="cellIs" dxfId="928" priority="18" operator="lessThan">
      <formula>0</formula>
    </cfRule>
    <cfRule type="cellIs" dxfId="927" priority="19" operator="lessThan">
      <formula>0</formula>
    </cfRule>
  </conditionalFormatting>
  <conditionalFormatting sqref="T7:T28">
    <cfRule type="cellIs" dxfId="926" priority="14" operator="lessThan">
      <formula>0</formula>
    </cfRule>
    <cfRule type="cellIs" dxfId="925" priority="15" operator="lessThan">
      <formula>0</formula>
    </cfRule>
    <cfRule type="cellIs" dxfId="924" priority="16" operator="lessThan">
      <formula>0</formula>
    </cfRule>
  </conditionalFormatting>
  <conditionalFormatting sqref="D5:K5">
    <cfRule type="cellIs" dxfId="923" priority="13" operator="greaterThan">
      <formula>0</formula>
    </cfRule>
  </conditionalFormatting>
  <conditionalFormatting sqref="L4 L6 L28:L29">
    <cfRule type="cellIs" dxfId="922" priority="12" operator="equal">
      <formula>$L$4</formula>
    </cfRule>
  </conditionalFormatting>
  <conditionalFormatting sqref="D7:S7">
    <cfRule type="cellIs" dxfId="921" priority="11" operator="greaterThan">
      <formula>0</formula>
    </cfRule>
  </conditionalFormatting>
  <conditionalFormatting sqref="D9:S9">
    <cfRule type="cellIs" dxfId="920" priority="10" operator="greaterThan">
      <formula>0</formula>
    </cfRule>
  </conditionalFormatting>
  <conditionalFormatting sqref="D11:S11">
    <cfRule type="cellIs" dxfId="919" priority="9" operator="greaterThan">
      <formula>0</formula>
    </cfRule>
  </conditionalFormatting>
  <conditionalFormatting sqref="D13:S13">
    <cfRule type="cellIs" dxfId="918" priority="8" operator="greaterThan">
      <formula>0</formula>
    </cfRule>
  </conditionalFormatting>
  <conditionalFormatting sqref="D15:S15">
    <cfRule type="cellIs" dxfId="917" priority="7" operator="greaterThan">
      <formula>0</formula>
    </cfRule>
  </conditionalFormatting>
  <conditionalFormatting sqref="D17:S17">
    <cfRule type="cellIs" dxfId="916" priority="6" operator="greaterThan">
      <formula>0</formula>
    </cfRule>
  </conditionalFormatting>
  <conditionalFormatting sqref="D19:S19">
    <cfRule type="cellIs" dxfId="915" priority="5" operator="greaterThan">
      <formula>0</formula>
    </cfRule>
  </conditionalFormatting>
  <conditionalFormatting sqref="D21:S21">
    <cfRule type="cellIs" dxfId="914" priority="4" operator="greaterThan">
      <formula>0</formula>
    </cfRule>
  </conditionalFormatting>
  <conditionalFormatting sqref="D23:S23">
    <cfRule type="cellIs" dxfId="913" priority="3" operator="greaterThan">
      <formula>0</formula>
    </cfRule>
  </conditionalFormatting>
  <conditionalFormatting sqref="D25:S25">
    <cfRule type="cellIs" dxfId="912" priority="2" operator="greaterThan">
      <formula>0</formula>
    </cfRule>
  </conditionalFormatting>
  <conditionalFormatting sqref="D27:S27">
    <cfRule type="cellIs" dxfId="91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0" priority="43" operator="equal">
      <formula>212030016606640</formula>
    </cfRule>
  </conditionalFormatting>
  <conditionalFormatting sqref="D29 E4:E6 E28:K29">
    <cfRule type="cellIs" dxfId="909" priority="41" operator="equal">
      <formula>$E$4</formula>
    </cfRule>
    <cfRule type="cellIs" dxfId="908" priority="42" operator="equal">
      <formula>2120</formula>
    </cfRule>
  </conditionalFormatting>
  <conditionalFormatting sqref="D29:E29 F4:F6 F28:F29">
    <cfRule type="cellIs" dxfId="907" priority="39" operator="equal">
      <formula>$F$4</formula>
    </cfRule>
    <cfRule type="cellIs" dxfId="906" priority="40" operator="equal">
      <formula>300</formula>
    </cfRule>
  </conditionalFormatting>
  <conditionalFormatting sqref="G4:G6 G28:G29">
    <cfRule type="cellIs" dxfId="905" priority="37" operator="equal">
      <formula>$G$4</formula>
    </cfRule>
    <cfRule type="cellIs" dxfId="904" priority="38" operator="equal">
      <formula>1660</formula>
    </cfRule>
  </conditionalFormatting>
  <conditionalFormatting sqref="H4:H6 H28:H29">
    <cfRule type="cellIs" dxfId="903" priority="35" operator="equal">
      <formula>$H$4</formula>
    </cfRule>
    <cfRule type="cellIs" dxfId="902" priority="36" operator="equal">
      <formula>6640</formula>
    </cfRule>
  </conditionalFormatting>
  <conditionalFormatting sqref="T6:T28">
    <cfRule type="cellIs" dxfId="901" priority="34" operator="lessThan">
      <formula>0</formula>
    </cfRule>
  </conditionalFormatting>
  <conditionalFormatting sqref="T7:T27">
    <cfRule type="cellIs" dxfId="900" priority="31" operator="lessThan">
      <formula>0</formula>
    </cfRule>
    <cfRule type="cellIs" dxfId="899" priority="32" operator="lessThan">
      <formula>0</formula>
    </cfRule>
    <cfRule type="cellIs" dxfId="898" priority="33" operator="lessThan">
      <formula>0</formula>
    </cfRule>
  </conditionalFormatting>
  <conditionalFormatting sqref="E4:E6 E28:K28">
    <cfRule type="cellIs" dxfId="897" priority="30" operator="equal">
      <formula>$E$4</formula>
    </cfRule>
  </conditionalFormatting>
  <conditionalFormatting sqref="D28:D29 D6 D4:M4">
    <cfRule type="cellIs" dxfId="896" priority="29" operator="equal">
      <formula>$D$4</formula>
    </cfRule>
  </conditionalFormatting>
  <conditionalFormatting sqref="I4:I6 I28:I29">
    <cfRule type="cellIs" dxfId="895" priority="28" operator="equal">
      <formula>$I$4</formula>
    </cfRule>
  </conditionalFormatting>
  <conditionalFormatting sqref="J4:J6 J28:J29">
    <cfRule type="cellIs" dxfId="894" priority="27" operator="equal">
      <formula>$J$4</formula>
    </cfRule>
  </conditionalFormatting>
  <conditionalFormatting sqref="K4:K6 K28:K29">
    <cfRule type="cellIs" dxfId="893" priority="26" operator="equal">
      <formula>$K$4</formula>
    </cfRule>
  </conditionalFormatting>
  <conditionalFormatting sqref="M4:M6">
    <cfRule type="cellIs" dxfId="892" priority="25" operator="equal">
      <formula>$L$4</formula>
    </cfRule>
  </conditionalFormatting>
  <conditionalFormatting sqref="T7:T28">
    <cfRule type="cellIs" dxfId="891" priority="22" operator="lessThan">
      <formula>0</formula>
    </cfRule>
    <cfRule type="cellIs" dxfId="890" priority="23" operator="lessThan">
      <formula>0</formula>
    </cfRule>
    <cfRule type="cellIs" dxfId="889" priority="24" operator="lessThan">
      <formula>0</formula>
    </cfRule>
  </conditionalFormatting>
  <conditionalFormatting sqref="D5:K5">
    <cfRule type="cellIs" dxfId="888" priority="21" operator="greaterThan">
      <formula>0</formula>
    </cfRule>
  </conditionalFormatting>
  <conditionalFormatting sqref="T6:T28">
    <cfRule type="cellIs" dxfId="887" priority="20" operator="lessThan">
      <formula>0</formula>
    </cfRule>
  </conditionalFormatting>
  <conditionalFormatting sqref="T7:T27">
    <cfRule type="cellIs" dxfId="886" priority="17" operator="lessThan">
      <formula>0</formula>
    </cfRule>
    <cfRule type="cellIs" dxfId="885" priority="18" operator="lessThan">
      <formula>0</formula>
    </cfRule>
    <cfRule type="cellIs" dxfId="884" priority="19" operator="lessThan">
      <formula>0</formula>
    </cfRule>
  </conditionalFormatting>
  <conditionalFormatting sqref="T7:T28">
    <cfRule type="cellIs" dxfId="883" priority="14" operator="lessThan">
      <formula>0</formula>
    </cfRule>
    <cfRule type="cellIs" dxfId="882" priority="15" operator="lessThan">
      <formula>0</formula>
    </cfRule>
    <cfRule type="cellIs" dxfId="881" priority="16" operator="lessThan">
      <formula>0</formula>
    </cfRule>
  </conditionalFormatting>
  <conditionalFormatting sqref="D5:K5">
    <cfRule type="cellIs" dxfId="880" priority="13" operator="greaterThan">
      <formula>0</formula>
    </cfRule>
  </conditionalFormatting>
  <conditionalFormatting sqref="L4 L6 L28:L29">
    <cfRule type="cellIs" dxfId="879" priority="12" operator="equal">
      <formula>$L$4</formula>
    </cfRule>
  </conditionalFormatting>
  <conditionalFormatting sqref="D7:S7">
    <cfRule type="cellIs" dxfId="878" priority="11" operator="greaterThan">
      <formula>0</formula>
    </cfRule>
  </conditionalFormatting>
  <conditionalFormatting sqref="D9:S9">
    <cfRule type="cellIs" dxfId="877" priority="10" operator="greaterThan">
      <formula>0</formula>
    </cfRule>
  </conditionalFormatting>
  <conditionalFormatting sqref="D11:S11">
    <cfRule type="cellIs" dxfId="876" priority="9" operator="greaterThan">
      <formula>0</formula>
    </cfRule>
  </conditionalFormatting>
  <conditionalFormatting sqref="D13:S13">
    <cfRule type="cellIs" dxfId="875" priority="8" operator="greaterThan">
      <formula>0</formula>
    </cfRule>
  </conditionalFormatting>
  <conditionalFormatting sqref="D15:S15">
    <cfRule type="cellIs" dxfId="874" priority="7" operator="greaterThan">
      <formula>0</formula>
    </cfRule>
  </conditionalFormatting>
  <conditionalFormatting sqref="D17:S17">
    <cfRule type="cellIs" dxfId="873" priority="6" operator="greaterThan">
      <formula>0</formula>
    </cfRule>
  </conditionalFormatting>
  <conditionalFormatting sqref="D19:S19">
    <cfRule type="cellIs" dxfId="872" priority="5" operator="greaterThan">
      <formula>0</formula>
    </cfRule>
  </conditionalFormatting>
  <conditionalFormatting sqref="D21:S21">
    <cfRule type="cellIs" dxfId="871" priority="4" operator="greaterThan">
      <formula>0</formula>
    </cfRule>
  </conditionalFormatting>
  <conditionalFormatting sqref="D23:S23">
    <cfRule type="cellIs" dxfId="870" priority="3" operator="greaterThan">
      <formula>0</formula>
    </cfRule>
  </conditionalFormatting>
  <conditionalFormatting sqref="D25:S25">
    <cfRule type="cellIs" dxfId="869" priority="2" operator="greaterThan">
      <formula>0</formula>
    </cfRule>
  </conditionalFormatting>
  <conditionalFormatting sqref="D27:S27">
    <cfRule type="cellIs" dxfId="8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0" t="s">
        <v>39</v>
      </c>
      <c r="B29" s="91"/>
      <c r="C29" s="92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7" priority="43" operator="equal">
      <formula>212030016606640</formula>
    </cfRule>
  </conditionalFormatting>
  <conditionalFormatting sqref="D29 E4:E6 E28:K29">
    <cfRule type="cellIs" dxfId="866" priority="41" operator="equal">
      <formula>$E$4</formula>
    </cfRule>
    <cfRule type="cellIs" dxfId="865" priority="42" operator="equal">
      <formula>2120</formula>
    </cfRule>
  </conditionalFormatting>
  <conditionalFormatting sqref="D29:E29 F4:F6 F28:F29">
    <cfRule type="cellIs" dxfId="864" priority="39" operator="equal">
      <formula>$F$4</formula>
    </cfRule>
    <cfRule type="cellIs" dxfId="863" priority="40" operator="equal">
      <formula>300</formula>
    </cfRule>
  </conditionalFormatting>
  <conditionalFormatting sqref="G4:G6 G28:G29">
    <cfRule type="cellIs" dxfId="862" priority="37" operator="equal">
      <formula>$G$4</formula>
    </cfRule>
    <cfRule type="cellIs" dxfId="861" priority="38" operator="equal">
      <formula>1660</formula>
    </cfRule>
  </conditionalFormatting>
  <conditionalFormatting sqref="H4:H6 H28:H29">
    <cfRule type="cellIs" dxfId="860" priority="35" operator="equal">
      <formula>$H$4</formula>
    </cfRule>
    <cfRule type="cellIs" dxfId="859" priority="36" operator="equal">
      <formula>6640</formula>
    </cfRule>
  </conditionalFormatting>
  <conditionalFormatting sqref="T6:T28">
    <cfRule type="cellIs" dxfId="858" priority="34" operator="lessThan">
      <formula>0</formula>
    </cfRule>
  </conditionalFormatting>
  <conditionalFormatting sqref="T7:T27">
    <cfRule type="cellIs" dxfId="857" priority="31" operator="lessThan">
      <formula>0</formula>
    </cfRule>
    <cfRule type="cellIs" dxfId="856" priority="32" operator="lessThan">
      <formula>0</formula>
    </cfRule>
    <cfRule type="cellIs" dxfId="855" priority="33" operator="lessThan">
      <formula>0</formula>
    </cfRule>
  </conditionalFormatting>
  <conditionalFormatting sqref="E4:E6 E28:K28">
    <cfRule type="cellIs" dxfId="854" priority="30" operator="equal">
      <formula>$E$4</formula>
    </cfRule>
  </conditionalFormatting>
  <conditionalFormatting sqref="D28:D29 D6 D4:M4">
    <cfRule type="cellIs" dxfId="853" priority="29" operator="equal">
      <formula>$D$4</formula>
    </cfRule>
  </conditionalFormatting>
  <conditionalFormatting sqref="I4:I6 I28:I29">
    <cfRule type="cellIs" dxfId="852" priority="28" operator="equal">
      <formula>$I$4</formula>
    </cfRule>
  </conditionalFormatting>
  <conditionalFormatting sqref="J4:J6 J28:J29">
    <cfRule type="cellIs" dxfId="851" priority="27" operator="equal">
      <formula>$J$4</formula>
    </cfRule>
  </conditionalFormatting>
  <conditionalFormatting sqref="K4:K6 K28:K29">
    <cfRule type="cellIs" dxfId="850" priority="26" operator="equal">
      <formula>$K$4</formula>
    </cfRule>
  </conditionalFormatting>
  <conditionalFormatting sqref="M4:M6">
    <cfRule type="cellIs" dxfId="849" priority="25" operator="equal">
      <formula>$L$4</formula>
    </cfRule>
  </conditionalFormatting>
  <conditionalFormatting sqref="T7:T28">
    <cfRule type="cellIs" dxfId="848" priority="22" operator="lessThan">
      <formula>0</formula>
    </cfRule>
    <cfRule type="cellIs" dxfId="847" priority="23" operator="lessThan">
      <formula>0</formula>
    </cfRule>
    <cfRule type="cellIs" dxfId="846" priority="24" operator="lessThan">
      <formula>0</formula>
    </cfRule>
  </conditionalFormatting>
  <conditionalFormatting sqref="D5:K5">
    <cfRule type="cellIs" dxfId="845" priority="21" operator="greaterThan">
      <formula>0</formula>
    </cfRule>
  </conditionalFormatting>
  <conditionalFormatting sqref="T6:T28">
    <cfRule type="cellIs" dxfId="844" priority="20" operator="lessThan">
      <formula>0</formula>
    </cfRule>
  </conditionalFormatting>
  <conditionalFormatting sqref="T7:T27">
    <cfRule type="cellIs" dxfId="843" priority="17" operator="lessThan">
      <formula>0</formula>
    </cfRule>
    <cfRule type="cellIs" dxfId="842" priority="18" operator="lessThan">
      <formula>0</formula>
    </cfRule>
    <cfRule type="cellIs" dxfId="841" priority="19" operator="lessThan">
      <formula>0</formula>
    </cfRule>
  </conditionalFormatting>
  <conditionalFormatting sqref="T7:T28">
    <cfRule type="cellIs" dxfId="840" priority="14" operator="lessThan">
      <formula>0</formula>
    </cfRule>
    <cfRule type="cellIs" dxfId="839" priority="15" operator="lessThan">
      <formula>0</formula>
    </cfRule>
    <cfRule type="cellIs" dxfId="838" priority="16" operator="lessThan">
      <formula>0</formula>
    </cfRule>
  </conditionalFormatting>
  <conditionalFormatting sqref="D5:K5">
    <cfRule type="cellIs" dxfId="837" priority="13" operator="greaterThan">
      <formula>0</formula>
    </cfRule>
  </conditionalFormatting>
  <conditionalFormatting sqref="L4 L6 L28:L29">
    <cfRule type="cellIs" dxfId="836" priority="12" operator="equal">
      <formula>$L$4</formula>
    </cfRule>
  </conditionalFormatting>
  <conditionalFormatting sqref="D7:S7">
    <cfRule type="cellIs" dxfId="835" priority="11" operator="greaterThan">
      <formula>0</formula>
    </cfRule>
  </conditionalFormatting>
  <conditionalFormatting sqref="D9:S9">
    <cfRule type="cellIs" dxfId="834" priority="10" operator="greaterThan">
      <formula>0</formula>
    </cfRule>
  </conditionalFormatting>
  <conditionalFormatting sqref="D11:S11">
    <cfRule type="cellIs" dxfId="833" priority="9" operator="greaterThan">
      <formula>0</formula>
    </cfRule>
  </conditionalFormatting>
  <conditionalFormatting sqref="D13:S13">
    <cfRule type="cellIs" dxfId="832" priority="8" operator="greaterThan">
      <formula>0</formula>
    </cfRule>
  </conditionalFormatting>
  <conditionalFormatting sqref="D15:S15">
    <cfRule type="cellIs" dxfId="831" priority="7" operator="greaterThan">
      <formula>0</formula>
    </cfRule>
  </conditionalFormatting>
  <conditionalFormatting sqref="D17:S17">
    <cfRule type="cellIs" dxfId="830" priority="6" operator="greaterThan">
      <formula>0</formula>
    </cfRule>
  </conditionalFormatting>
  <conditionalFormatting sqref="D19:S19">
    <cfRule type="cellIs" dxfId="829" priority="5" operator="greaterThan">
      <formula>0</formula>
    </cfRule>
  </conditionalFormatting>
  <conditionalFormatting sqref="D21:S21">
    <cfRule type="cellIs" dxfId="828" priority="4" operator="greaterThan">
      <formula>0</formula>
    </cfRule>
  </conditionalFormatting>
  <conditionalFormatting sqref="D23:S23">
    <cfRule type="cellIs" dxfId="827" priority="3" operator="greaterThan">
      <formula>0</formula>
    </cfRule>
  </conditionalFormatting>
  <conditionalFormatting sqref="D25:S25">
    <cfRule type="cellIs" dxfId="826" priority="2" operator="greaterThan">
      <formula>0</formula>
    </cfRule>
  </conditionalFormatting>
  <conditionalFormatting sqref="D27:S27">
    <cfRule type="cellIs" dxfId="82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4" priority="43" operator="equal">
      <formula>212030016606640</formula>
    </cfRule>
  </conditionalFormatting>
  <conditionalFormatting sqref="D29 E4:E6 E28:K29">
    <cfRule type="cellIs" dxfId="823" priority="41" operator="equal">
      <formula>$E$4</formula>
    </cfRule>
    <cfRule type="cellIs" dxfId="822" priority="42" operator="equal">
      <formula>2120</formula>
    </cfRule>
  </conditionalFormatting>
  <conditionalFormatting sqref="D29:E29 F4:F6 F28:F29">
    <cfRule type="cellIs" dxfId="821" priority="39" operator="equal">
      <formula>$F$4</formula>
    </cfRule>
    <cfRule type="cellIs" dxfId="820" priority="40" operator="equal">
      <formula>300</formula>
    </cfRule>
  </conditionalFormatting>
  <conditionalFormatting sqref="G4:G6 G28:G29">
    <cfRule type="cellIs" dxfId="819" priority="37" operator="equal">
      <formula>$G$4</formula>
    </cfRule>
    <cfRule type="cellIs" dxfId="818" priority="38" operator="equal">
      <formula>1660</formula>
    </cfRule>
  </conditionalFormatting>
  <conditionalFormatting sqref="H4:H6 H28:H29">
    <cfRule type="cellIs" dxfId="817" priority="35" operator="equal">
      <formula>$H$4</formula>
    </cfRule>
    <cfRule type="cellIs" dxfId="816" priority="36" operator="equal">
      <formula>6640</formula>
    </cfRule>
  </conditionalFormatting>
  <conditionalFormatting sqref="T6:T28">
    <cfRule type="cellIs" dxfId="815" priority="34" operator="lessThan">
      <formula>0</formula>
    </cfRule>
  </conditionalFormatting>
  <conditionalFormatting sqref="T7:T27">
    <cfRule type="cellIs" dxfId="814" priority="31" operator="lessThan">
      <formula>0</formula>
    </cfRule>
    <cfRule type="cellIs" dxfId="813" priority="32" operator="lessThan">
      <formula>0</formula>
    </cfRule>
    <cfRule type="cellIs" dxfId="812" priority="33" operator="lessThan">
      <formula>0</formula>
    </cfRule>
  </conditionalFormatting>
  <conditionalFormatting sqref="E4:E6 E28:K28">
    <cfRule type="cellIs" dxfId="811" priority="30" operator="equal">
      <formula>$E$4</formula>
    </cfRule>
  </conditionalFormatting>
  <conditionalFormatting sqref="D28:D29 D6 D4:M4">
    <cfRule type="cellIs" dxfId="810" priority="29" operator="equal">
      <formula>$D$4</formula>
    </cfRule>
  </conditionalFormatting>
  <conditionalFormatting sqref="I4:I6 I28:I29">
    <cfRule type="cellIs" dxfId="809" priority="28" operator="equal">
      <formula>$I$4</formula>
    </cfRule>
  </conditionalFormatting>
  <conditionalFormatting sqref="J4:J6 J28:J29">
    <cfRule type="cellIs" dxfId="808" priority="27" operator="equal">
      <formula>$J$4</formula>
    </cfRule>
  </conditionalFormatting>
  <conditionalFormatting sqref="K4:K6 K28:K29">
    <cfRule type="cellIs" dxfId="807" priority="26" operator="equal">
      <formula>$K$4</formula>
    </cfRule>
  </conditionalFormatting>
  <conditionalFormatting sqref="M4:M6">
    <cfRule type="cellIs" dxfId="806" priority="25" operator="equal">
      <formula>$L$4</formula>
    </cfRule>
  </conditionalFormatting>
  <conditionalFormatting sqref="T7:T28">
    <cfRule type="cellIs" dxfId="805" priority="22" operator="lessThan">
      <formula>0</formula>
    </cfRule>
    <cfRule type="cellIs" dxfId="804" priority="23" operator="lessThan">
      <formula>0</formula>
    </cfRule>
    <cfRule type="cellIs" dxfId="803" priority="24" operator="lessThan">
      <formula>0</formula>
    </cfRule>
  </conditionalFormatting>
  <conditionalFormatting sqref="D5:K5">
    <cfRule type="cellIs" dxfId="802" priority="21" operator="greaterThan">
      <formula>0</formula>
    </cfRule>
  </conditionalFormatting>
  <conditionalFormatting sqref="T6:T28">
    <cfRule type="cellIs" dxfId="801" priority="20" operator="lessThan">
      <formula>0</formula>
    </cfRule>
  </conditionalFormatting>
  <conditionalFormatting sqref="T7:T27">
    <cfRule type="cellIs" dxfId="800" priority="17" operator="lessThan">
      <formula>0</formula>
    </cfRule>
    <cfRule type="cellIs" dxfId="799" priority="18" operator="lessThan">
      <formula>0</formula>
    </cfRule>
    <cfRule type="cellIs" dxfId="798" priority="19" operator="lessThan">
      <formula>0</formula>
    </cfRule>
  </conditionalFormatting>
  <conditionalFormatting sqref="T7:T28">
    <cfRule type="cellIs" dxfId="797" priority="14" operator="lessThan">
      <formula>0</formula>
    </cfRule>
    <cfRule type="cellIs" dxfId="796" priority="15" operator="lessThan">
      <formula>0</formula>
    </cfRule>
    <cfRule type="cellIs" dxfId="795" priority="16" operator="lessThan">
      <formula>0</formula>
    </cfRule>
  </conditionalFormatting>
  <conditionalFormatting sqref="D5:K5">
    <cfRule type="cellIs" dxfId="794" priority="13" operator="greaterThan">
      <formula>0</formula>
    </cfRule>
  </conditionalFormatting>
  <conditionalFormatting sqref="L4 L6 L28:L29">
    <cfRule type="cellIs" dxfId="793" priority="12" operator="equal">
      <formula>$L$4</formula>
    </cfRule>
  </conditionalFormatting>
  <conditionalFormatting sqref="D7:S7">
    <cfRule type="cellIs" dxfId="792" priority="11" operator="greaterThan">
      <formula>0</formula>
    </cfRule>
  </conditionalFormatting>
  <conditionalFormatting sqref="D9:S9">
    <cfRule type="cellIs" dxfId="791" priority="10" operator="greaterThan">
      <formula>0</formula>
    </cfRule>
  </conditionalFormatting>
  <conditionalFormatting sqref="D11:S11">
    <cfRule type="cellIs" dxfId="790" priority="9" operator="greaterThan">
      <formula>0</formula>
    </cfRule>
  </conditionalFormatting>
  <conditionalFormatting sqref="D13:S13">
    <cfRule type="cellIs" dxfId="789" priority="8" operator="greaterThan">
      <formula>0</formula>
    </cfRule>
  </conditionalFormatting>
  <conditionalFormatting sqref="D15:S15">
    <cfRule type="cellIs" dxfId="788" priority="7" operator="greaterThan">
      <formula>0</formula>
    </cfRule>
  </conditionalFormatting>
  <conditionalFormatting sqref="D17:S17">
    <cfRule type="cellIs" dxfId="787" priority="6" operator="greaterThan">
      <formula>0</formula>
    </cfRule>
  </conditionalFormatting>
  <conditionalFormatting sqref="D19:S19">
    <cfRule type="cellIs" dxfId="786" priority="5" operator="greaterThan">
      <formula>0</formula>
    </cfRule>
  </conditionalFormatting>
  <conditionalFormatting sqref="D21:S21">
    <cfRule type="cellIs" dxfId="785" priority="4" operator="greaterThan">
      <formula>0</formula>
    </cfRule>
  </conditionalFormatting>
  <conditionalFormatting sqref="D23:S23">
    <cfRule type="cellIs" dxfId="784" priority="3" operator="greaterThan">
      <formula>0</formula>
    </cfRule>
  </conditionalFormatting>
  <conditionalFormatting sqref="D25:S25">
    <cfRule type="cellIs" dxfId="783" priority="2" operator="greaterThan">
      <formula>0</formula>
    </cfRule>
  </conditionalFormatting>
  <conditionalFormatting sqref="D27:S27">
    <cfRule type="cellIs" dxfId="78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1" priority="43" operator="equal">
      <formula>212030016606640</formula>
    </cfRule>
  </conditionalFormatting>
  <conditionalFormatting sqref="D29 E4:E6 E28:K29">
    <cfRule type="cellIs" dxfId="780" priority="41" operator="equal">
      <formula>$E$4</formula>
    </cfRule>
    <cfRule type="cellIs" dxfId="779" priority="42" operator="equal">
      <formula>2120</formula>
    </cfRule>
  </conditionalFormatting>
  <conditionalFormatting sqref="D29:E29 F4:F6 F28:F29">
    <cfRule type="cellIs" dxfId="778" priority="39" operator="equal">
      <formula>$F$4</formula>
    </cfRule>
    <cfRule type="cellIs" dxfId="777" priority="40" operator="equal">
      <formula>300</formula>
    </cfRule>
  </conditionalFormatting>
  <conditionalFormatting sqref="G4:G6 G28:G29">
    <cfRule type="cellIs" dxfId="776" priority="37" operator="equal">
      <formula>$G$4</formula>
    </cfRule>
    <cfRule type="cellIs" dxfId="775" priority="38" operator="equal">
      <formula>1660</formula>
    </cfRule>
  </conditionalFormatting>
  <conditionalFormatting sqref="H4:H6 H28:H29">
    <cfRule type="cellIs" dxfId="774" priority="35" operator="equal">
      <formula>$H$4</formula>
    </cfRule>
    <cfRule type="cellIs" dxfId="773" priority="36" operator="equal">
      <formula>6640</formula>
    </cfRule>
  </conditionalFormatting>
  <conditionalFormatting sqref="T6:T28">
    <cfRule type="cellIs" dxfId="772" priority="34" operator="lessThan">
      <formula>0</formula>
    </cfRule>
  </conditionalFormatting>
  <conditionalFormatting sqref="T7:T27">
    <cfRule type="cellIs" dxfId="771" priority="31" operator="lessThan">
      <formula>0</formula>
    </cfRule>
    <cfRule type="cellIs" dxfId="770" priority="32" operator="lessThan">
      <formula>0</formula>
    </cfRule>
    <cfRule type="cellIs" dxfId="769" priority="33" operator="lessThan">
      <formula>0</formula>
    </cfRule>
  </conditionalFormatting>
  <conditionalFormatting sqref="E4:E6 E28:K28">
    <cfRule type="cellIs" dxfId="768" priority="30" operator="equal">
      <formula>$E$4</formula>
    </cfRule>
  </conditionalFormatting>
  <conditionalFormatting sqref="D28:D29 D6 D4:M4">
    <cfRule type="cellIs" dxfId="767" priority="29" operator="equal">
      <formula>$D$4</formula>
    </cfRule>
  </conditionalFormatting>
  <conditionalFormatting sqref="I4:I6 I28:I29">
    <cfRule type="cellIs" dxfId="766" priority="28" operator="equal">
      <formula>$I$4</formula>
    </cfRule>
  </conditionalFormatting>
  <conditionalFormatting sqref="J4:J6 J28:J29">
    <cfRule type="cellIs" dxfId="765" priority="27" operator="equal">
      <formula>$J$4</formula>
    </cfRule>
  </conditionalFormatting>
  <conditionalFormatting sqref="K4:K6 K28:K29">
    <cfRule type="cellIs" dxfId="764" priority="26" operator="equal">
      <formula>$K$4</formula>
    </cfRule>
  </conditionalFormatting>
  <conditionalFormatting sqref="M4:M6">
    <cfRule type="cellIs" dxfId="763" priority="25" operator="equal">
      <formula>$L$4</formula>
    </cfRule>
  </conditionalFormatting>
  <conditionalFormatting sqref="T7:T28">
    <cfRule type="cellIs" dxfId="762" priority="22" operator="lessThan">
      <formula>0</formula>
    </cfRule>
    <cfRule type="cellIs" dxfId="761" priority="23" operator="lessThan">
      <formula>0</formula>
    </cfRule>
    <cfRule type="cellIs" dxfId="760" priority="24" operator="lessThan">
      <formula>0</formula>
    </cfRule>
  </conditionalFormatting>
  <conditionalFormatting sqref="D5:K5">
    <cfRule type="cellIs" dxfId="759" priority="21" operator="greaterThan">
      <formula>0</formula>
    </cfRule>
  </conditionalFormatting>
  <conditionalFormatting sqref="T6:T28">
    <cfRule type="cellIs" dxfId="758" priority="20" operator="lessThan">
      <formula>0</formula>
    </cfRule>
  </conditionalFormatting>
  <conditionalFormatting sqref="T7:T27">
    <cfRule type="cellIs" dxfId="757" priority="17" operator="lessThan">
      <formula>0</formula>
    </cfRule>
    <cfRule type="cellIs" dxfId="756" priority="18" operator="lessThan">
      <formula>0</formula>
    </cfRule>
    <cfRule type="cellIs" dxfId="755" priority="19" operator="lessThan">
      <formula>0</formula>
    </cfRule>
  </conditionalFormatting>
  <conditionalFormatting sqref="T7:T28">
    <cfRule type="cellIs" dxfId="754" priority="14" operator="lessThan">
      <formula>0</formula>
    </cfRule>
    <cfRule type="cellIs" dxfId="753" priority="15" operator="lessThan">
      <formula>0</formula>
    </cfRule>
    <cfRule type="cellIs" dxfId="752" priority="16" operator="lessThan">
      <formula>0</formula>
    </cfRule>
  </conditionalFormatting>
  <conditionalFormatting sqref="D5:K5">
    <cfRule type="cellIs" dxfId="751" priority="13" operator="greaterThan">
      <formula>0</formula>
    </cfRule>
  </conditionalFormatting>
  <conditionalFormatting sqref="L4 L6 L28:L29">
    <cfRule type="cellIs" dxfId="750" priority="12" operator="equal">
      <formula>$L$4</formula>
    </cfRule>
  </conditionalFormatting>
  <conditionalFormatting sqref="D7:S7">
    <cfRule type="cellIs" dxfId="749" priority="11" operator="greaterThan">
      <formula>0</formula>
    </cfRule>
  </conditionalFormatting>
  <conditionalFormatting sqref="D9:S9">
    <cfRule type="cellIs" dxfId="748" priority="10" operator="greaterThan">
      <formula>0</formula>
    </cfRule>
  </conditionalFormatting>
  <conditionalFormatting sqref="D11:S11">
    <cfRule type="cellIs" dxfId="747" priority="9" operator="greaterThan">
      <formula>0</formula>
    </cfRule>
  </conditionalFormatting>
  <conditionalFormatting sqref="D13:S13">
    <cfRule type="cellIs" dxfId="746" priority="8" operator="greaterThan">
      <formula>0</formula>
    </cfRule>
  </conditionalFormatting>
  <conditionalFormatting sqref="D15:S15">
    <cfRule type="cellIs" dxfId="745" priority="7" operator="greaterThan">
      <formula>0</formula>
    </cfRule>
  </conditionalFormatting>
  <conditionalFormatting sqref="D17:S17">
    <cfRule type="cellIs" dxfId="744" priority="6" operator="greaterThan">
      <formula>0</formula>
    </cfRule>
  </conditionalFormatting>
  <conditionalFormatting sqref="D19:S19">
    <cfRule type="cellIs" dxfId="743" priority="5" operator="greaterThan">
      <formula>0</formula>
    </cfRule>
  </conditionalFormatting>
  <conditionalFormatting sqref="D21:S21">
    <cfRule type="cellIs" dxfId="742" priority="4" operator="greaterThan">
      <formula>0</formula>
    </cfRule>
  </conditionalFormatting>
  <conditionalFormatting sqref="D23:S23">
    <cfRule type="cellIs" dxfId="741" priority="3" operator="greaterThan">
      <formula>0</formula>
    </cfRule>
  </conditionalFormatting>
  <conditionalFormatting sqref="D25:S25">
    <cfRule type="cellIs" dxfId="740" priority="2" operator="greaterThan">
      <formula>0</formula>
    </cfRule>
  </conditionalFormatting>
  <conditionalFormatting sqref="D27:S27">
    <cfRule type="cellIs" dxfId="739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0" t="s">
        <v>39</v>
      </c>
      <c r="B29" s="91"/>
      <c r="C29" s="92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8" priority="43" operator="equal">
      <formula>212030016606640</formula>
    </cfRule>
  </conditionalFormatting>
  <conditionalFormatting sqref="D29 E4:E6 E28:K29">
    <cfRule type="cellIs" dxfId="737" priority="41" operator="equal">
      <formula>$E$4</formula>
    </cfRule>
    <cfRule type="cellIs" dxfId="736" priority="42" operator="equal">
      <formula>2120</formula>
    </cfRule>
  </conditionalFormatting>
  <conditionalFormatting sqref="D29:E29 F4:F6 F28:F29">
    <cfRule type="cellIs" dxfId="735" priority="39" operator="equal">
      <formula>$F$4</formula>
    </cfRule>
    <cfRule type="cellIs" dxfId="734" priority="40" operator="equal">
      <formula>300</formula>
    </cfRule>
  </conditionalFormatting>
  <conditionalFormatting sqref="G4:G6 G28:G29">
    <cfRule type="cellIs" dxfId="733" priority="37" operator="equal">
      <formula>$G$4</formula>
    </cfRule>
    <cfRule type="cellIs" dxfId="732" priority="38" operator="equal">
      <formula>1660</formula>
    </cfRule>
  </conditionalFormatting>
  <conditionalFormatting sqref="H4:H6 H28:H29">
    <cfRule type="cellIs" dxfId="731" priority="35" operator="equal">
      <formula>$H$4</formula>
    </cfRule>
    <cfRule type="cellIs" dxfId="730" priority="36" operator="equal">
      <formula>6640</formula>
    </cfRule>
  </conditionalFormatting>
  <conditionalFormatting sqref="T6:T28">
    <cfRule type="cellIs" dxfId="729" priority="34" operator="lessThan">
      <formula>0</formula>
    </cfRule>
  </conditionalFormatting>
  <conditionalFormatting sqref="T7:T27">
    <cfRule type="cellIs" dxfId="728" priority="31" operator="lessThan">
      <formula>0</formula>
    </cfRule>
    <cfRule type="cellIs" dxfId="727" priority="32" operator="lessThan">
      <formula>0</formula>
    </cfRule>
    <cfRule type="cellIs" dxfId="726" priority="33" operator="lessThan">
      <formula>0</formula>
    </cfRule>
  </conditionalFormatting>
  <conditionalFormatting sqref="E4:E6 E28:K28">
    <cfRule type="cellIs" dxfId="725" priority="30" operator="equal">
      <formula>$E$4</formula>
    </cfRule>
  </conditionalFormatting>
  <conditionalFormatting sqref="D28:D29 D6 D4:M4">
    <cfRule type="cellIs" dxfId="724" priority="29" operator="equal">
      <formula>$D$4</formula>
    </cfRule>
  </conditionalFormatting>
  <conditionalFormatting sqref="I4:I6 I28:I29">
    <cfRule type="cellIs" dxfId="723" priority="28" operator="equal">
      <formula>$I$4</formula>
    </cfRule>
  </conditionalFormatting>
  <conditionalFormatting sqref="J4:J6 J28:J29">
    <cfRule type="cellIs" dxfId="722" priority="27" operator="equal">
      <formula>$J$4</formula>
    </cfRule>
  </conditionalFormatting>
  <conditionalFormatting sqref="K4:K6 K28:K29">
    <cfRule type="cellIs" dxfId="721" priority="26" operator="equal">
      <formula>$K$4</formula>
    </cfRule>
  </conditionalFormatting>
  <conditionalFormatting sqref="M4:M6">
    <cfRule type="cellIs" dxfId="720" priority="25" operator="equal">
      <formula>$L$4</formula>
    </cfRule>
  </conditionalFormatting>
  <conditionalFormatting sqref="T7:T28">
    <cfRule type="cellIs" dxfId="719" priority="22" operator="lessThan">
      <formula>0</formula>
    </cfRule>
    <cfRule type="cellIs" dxfId="718" priority="23" operator="lessThan">
      <formula>0</formula>
    </cfRule>
    <cfRule type="cellIs" dxfId="717" priority="24" operator="lessThan">
      <formula>0</formula>
    </cfRule>
  </conditionalFormatting>
  <conditionalFormatting sqref="D5:K5">
    <cfRule type="cellIs" dxfId="716" priority="21" operator="greaterThan">
      <formula>0</formula>
    </cfRule>
  </conditionalFormatting>
  <conditionalFormatting sqref="T6:T28">
    <cfRule type="cellIs" dxfId="715" priority="20" operator="lessThan">
      <formula>0</formula>
    </cfRule>
  </conditionalFormatting>
  <conditionalFormatting sqref="T7:T27">
    <cfRule type="cellIs" dxfId="714" priority="17" operator="lessThan">
      <formula>0</formula>
    </cfRule>
    <cfRule type="cellIs" dxfId="713" priority="18" operator="lessThan">
      <formula>0</formula>
    </cfRule>
    <cfRule type="cellIs" dxfId="712" priority="19" operator="lessThan">
      <formula>0</formula>
    </cfRule>
  </conditionalFormatting>
  <conditionalFormatting sqref="T7:T28">
    <cfRule type="cellIs" dxfId="711" priority="14" operator="lessThan">
      <formula>0</formula>
    </cfRule>
    <cfRule type="cellIs" dxfId="710" priority="15" operator="lessThan">
      <formula>0</formula>
    </cfRule>
    <cfRule type="cellIs" dxfId="709" priority="16" operator="lessThan">
      <formula>0</formula>
    </cfRule>
  </conditionalFormatting>
  <conditionalFormatting sqref="D5:K5">
    <cfRule type="cellIs" dxfId="708" priority="13" operator="greaterThan">
      <formula>0</formula>
    </cfRule>
  </conditionalFormatting>
  <conditionalFormatting sqref="L4 L6 L28:L29">
    <cfRule type="cellIs" dxfId="707" priority="12" operator="equal">
      <formula>$L$4</formula>
    </cfRule>
  </conditionalFormatting>
  <conditionalFormatting sqref="D7:S7">
    <cfRule type="cellIs" dxfId="706" priority="11" operator="greaterThan">
      <formula>0</formula>
    </cfRule>
  </conditionalFormatting>
  <conditionalFormatting sqref="D9:S9">
    <cfRule type="cellIs" dxfId="705" priority="10" operator="greaterThan">
      <formula>0</formula>
    </cfRule>
  </conditionalFormatting>
  <conditionalFormatting sqref="D11:S11">
    <cfRule type="cellIs" dxfId="704" priority="9" operator="greaterThan">
      <formula>0</formula>
    </cfRule>
  </conditionalFormatting>
  <conditionalFormatting sqref="D13:S13">
    <cfRule type="cellIs" dxfId="703" priority="8" operator="greaterThan">
      <formula>0</formula>
    </cfRule>
  </conditionalFormatting>
  <conditionalFormatting sqref="D15:S15">
    <cfRule type="cellIs" dxfId="702" priority="7" operator="greaterThan">
      <formula>0</formula>
    </cfRule>
  </conditionalFormatting>
  <conditionalFormatting sqref="D17:S17">
    <cfRule type="cellIs" dxfId="701" priority="6" operator="greaterThan">
      <formula>0</formula>
    </cfRule>
  </conditionalFormatting>
  <conditionalFormatting sqref="D19:S19">
    <cfRule type="cellIs" dxfId="700" priority="5" operator="greaterThan">
      <formula>0</formula>
    </cfRule>
  </conditionalFormatting>
  <conditionalFormatting sqref="D21:S21">
    <cfRule type="cellIs" dxfId="699" priority="4" operator="greaterThan">
      <formula>0</formula>
    </cfRule>
  </conditionalFormatting>
  <conditionalFormatting sqref="D23:S23">
    <cfRule type="cellIs" dxfId="698" priority="3" operator="greaterThan">
      <formula>0</formula>
    </cfRule>
  </conditionalFormatting>
  <conditionalFormatting sqref="D25:S25">
    <cfRule type="cellIs" dxfId="697" priority="2" operator="greaterThan">
      <formula>0</formula>
    </cfRule>
  </conditionalFormatting>
  <conditionalFormatting sqref="D27:S27">
    <cfRule type="cellIs" dxfId="69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74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73">
        <f>M7*2.75%</f>
        <v>281.29750000000001</v>
      </c>
      <c r="P7" s="74"/>
      <c r="Q7" s="74">
        <v>99</v>
      </c>
      <c r="R7" s="29">
        <f>M7-(M7*2.75%)+I7*191+J7*191+K7*182+L7*100-Q7</f>
        <v>10994.702499999999</v>
      </c>
      <c r="S7" s="75">
        <f>M7*0.95%</f>
        <v>97.1755</v>
      </c>
      <c r="T7" s="76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73">
        <f t="shared" ref="O8:O27" si="2">M8*2.75%</f>
        <v>147.8125</v>
      </c>
      <c r="P8" s="74"/>
      <c r="Q8" s="74">
        <v>400</v>
      </c>
      <c r="R8" s="29">
        <f t="shared" ref="R8:R27" si="3">M8-(M8*2.75%)+I8*191+J8*191+K8*182+L8*100-Q8</f>
        <v>6728.1875</v>
      </c>
      <c r="S8" s="75">
        <f t="shared" ref="S8:S27" si="4">M8*0.95%</f>
        <v>51.0625</v>
      </c>
      <c r="T8" s="76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73">
        <f t="shared" si="2"/>
        <v>321.97000000000003</v>
      </c>
      <c r="P9" s="74">
        <v>987</v>
      </c>
      <c r="Q9" s="74">
        <v>110</v>
      </c>
      <c r="R9" s="29">
        <f t="shared" si="3"/>
        <v>11658.03</v>
      </c>
      <c r="S9" s="75">
        <f t="shared" si="4"/>
        <v>111.226</v>
      </c>
      <c r="T9" s="76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73">
        <f t="shared" si="2"/>
        <v>87.752499999999998</v>
      </c>
      <c r="P10" s="74"/>
      <c r="Q10" s="74">
        <v>23</v>
      </c>
      <c r="R10" s="29">
        <f t="shared" si="3"/>
        <v>3080.2474999999999</v>
      </c>
      <c r="S10" s="75">
        <f t="shared" si="4"/>
        <v>30.314499999999999</v>
      </c>
      <c r="T10" s="76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73">
        <f t="shared" si="2"/>
        <v>452.78750000000002</v>
      </c>
      <c r="P11" s="74"/>
      <c r="Q11" s="74">
        <v>33</v>
      </c>
      <c r="R11" s="29">
        <f t="shared" si="3"/>
        <v>15979.2125</v>
      </c>
      <c r="S11" s="75">
        <f t="shared" si="4"/>
        <v>156.41749999999999</v>
      </c>
      <c r="T11" s="76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73">
        <f t="shared" si="2"/>
        <v>129.66249999999999</v>
      </c>
      <c r="P12" s="74"/>
      <c r="Q12" s="74">
        <v>30</v>
      </c>
      <c r="R12" s="29">
        <f t="shared" si="3"/>
        <v>15424.3375</v>
      </c>
      <c r="S12" s="75">
        <f t="shared" si="4"/>
        <v>44.792499999999997</v>
      </c>
      <c r="T12" s="76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73">
        <f t="shared" si="2"/>
        <v>182.32499999999999</v>
      </c>
      <c r="P13" s="74"/>
      <c r="Q13" s="74">
        <v>1</v>
      </c>
      <c r="R13" s="29">
        <f t="shared" si="3"/>
        <v>11794.674999999999</v>
      </c>
      <c r="S13" s="75">
        <f t="shared" si="4"/>
        <v>62.984999999999999</v>
      </c>
      <c r="T13" s="76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73">
        <f t="shared" si="2"/>
        <v>265.43</v>
      </c>
      <c r="P14" s="74"/>
      <c r="Q14" s="74">
        <v>102</v>
      </c>
      <c r="R14" s="29">
        <f t="shared" si="3"/>
        <v>9284.57</v>
      </c>
      <c r="S14" s="75">
        <f t="shared" si="4"/>
        <v>91.694000000000003</v>
      </c>
      <c r="T14" s="76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73">
        <f t="shared" si="2"/>
        <v>394.65249999999997</v>
      </c>
      <c r="P15" s="74"/>
      <c r="Q15" s="74">
        <v>141</v>
      </c>
      <c r="R15" s="29">
        <f t="shared" si="3"/>
        <v>18500.3475</v>
      </c>
      <c r="S15" s="75">
        <f t="shared" si="4"/>
        <v>136.33449999999999</v>
      </c>
      <c r="T15" s="76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73">
        <f t="shared" si="2"/>
        <v>319.08249999999998</v>
      </c>
      <c r="P16" s="74"/>
      <c r="Q16" s="74">
        <v>99</v>
      </c>
      <c r="R16" s="29">
        <f t="shared" si="3"/>
        <v>11184.9175</v>
      </c>
      <c r="S16" s="75">
        <f t="shared" si="4"/>
        <v>110.2285</v>
      </c>
      <c r="T16" s="76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73">
        <f t="shared" si="2"/>
        <v>373.89</v>
      </c>
      <c r="P17" s="74">
        <v>1707</v>
      </c>
      <c r="Q17" s="74">
        <v>101</v>
      </c>
      <c r="R17" s="29">
        <f t="shared" si="3"/>
        <v>14440.11</v>
      </c>
      <c r="S17" s="75">
        <f t="shared" si="4"/>
        <v>129.16200000000001</v>
      </c>
      <c r="T17" s="76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73">
        <f t="shared" si="2"/>
        <v>290.95</v>
      </c>
      <c r="P18" s="74"/>
      <c r="Q18" s="74">
        <v>109</v>
      </c>
      <c r="R18" s="29">
        <f t="shared" si="3"/>
        <v>14000.05</v>
      </c>
      <c r="S18" s="75">
        <f t="shared" si="4"/>
        <v>100.50999999999999</v>
      </c>
      <c r="T18" s="76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73">
        <f t="shared" si="2"/>
        <v>302.41750000000002</v>
      </c>
      <c r="P19" s="74"/>
      <c r="Q19" s="74">
        <v>135</v>
      </c>
      <c r="R19" s="29">
        <f t="shared" si="3"/>
        <v>10559.5825</v>
      </c>
      <c r="S19" s="75">
        <f t="shared" si="4"/>
        <v>104.47149999999999</v>
      </c>
      <c r="T19" s="76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73">
        <f t="shared" si="2"/>
        <v>93.114999999999995</v>
      </c>
      <c r="P20" s="74"/>
      <c r="Q20" s="74">
        <v>120</v>
      </c>
      <c r="R20" s="29">
        <f t="shared" si="3"/>
        <v>3172.8850000000002</v>
      </c>
      <c r="S20" s="75">
        <f t="shared" si="4"/>
        <v>32.167000000000002</v>
      </c>
      <c r="T20" s="76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73">
        <f t="shared" si="2"/>
        <v>162.99250000000001</v>
      </c>
      <c r="P21" s="74"/>
      <c r="Q21" s="74">
        <v>19</v>
      </c>
      <c r="R21" s="29">
        <f t="shared" si="3"/>
        <v>6700.0074999999997</v>
      </c>
      <c r="S21" s="75">
        <f t="shared" si="4"/>
        <v>56.3065</v>
      </c>
      <c r="T21" s="76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73">
        <f t="shared" si="2"/>
        <v>514.69000000000005</v>
      </c>
      <c r="P22" s="74"/>
      <c r="Q22" s="74">
        <v>150</v>
      </c>
      <c r="R22" s="29">
        <f t="shared" si="3"/>
        <v>18961.310000000001</v>
      </c>
      <c r="S22" s="75">
        <f t="shared" si="4"/>
        <v>177.80199999999999</v>
      </c>
      <c r="T22" s="76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73">
        <f t="shared" si="2"/>
        <v>167.0625</v>
      </c>
      <c r="P23" s="74"/>
      <c r="Q23" s="74">
        <v>60</v>
      </c>
      <c r="R23" s="29">
        <f t="shared" si="3"/>
        <v>5847.9375</v>
      </c>
      <c r="S23" s="75">
        <f t="shared" si="4"/>
        <v>57.712499999999999</v>
      </c>
      <c r="T23" s="76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73">
        <f t="shared" si="2"/>
        <v>630.02499999999998</v>
      </c>
      <c r="P24" s="74">
        <v>7500</v>
      </c>
      <c r="Q24" s="74"/>
      <c r="R24" s="29">
        <f t="shared" si="3"/>
        <v>22279.974999999999</v>
      </c>
      <c r="S24" s="75">
        <f t="shared" si="4"/>
        <v>217.64499999999998</v>
      </c>
      <c r="T24" s="76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73">
        <f t="shared" si="2"/>
        <v>206.41499999999999</v>
      </c>
      <c r="P25" s="74">
        <v>8800</v>
      </c>
      <c r="Q25" s="74"/>
      <c r="R25" s="29">
        <f t="shared" si="3"/>
        <v>7299.585</v>
      </c>
      <c r="S25" s="75">
        <f t="shared" si="4"/>
        <v>71.307000000000002</v>
      </c>
      <c r="T25" s="76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73">
        <f t="shared" si="2"/>
        <v>158.48249999999999</v>
      </c>
      <c r="P26" s="74"/>
      <c r="Q26" s="74">
        <v>70</v>
      </c>
      <c r="R26" s="29">
        <f t="shared" si="3"/>
        <v>6489.5174999999999</v>
      </c>
      <c r="S26" s="75">
        <f t="shared" si="4"/>
        <v>54.7485</v>
      </c>
      <c r="T26" s="76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73">
        <f t="shared" si="2"/>
        <v>229.95500000000001</v>
      </c>
      <c r="P27" s="77">
        <v>14000</v>
      </c>
      <c r="Q27" s="77">
        <v>100</v>
      </c>
      <c r="R27" s="29">
        <f t="shared" si="3"/>
        <v>8032.0450000000001</v>
      </c>
      <c r="S27" s="78">
        <f t="shared" si="4"/>
        <v>79.438999999999993</v>
      </c>
      <c r="T27" s="79">
        <f t="shared" si="5"/>
        <v>-20.561000000000007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0" t="s">
        <v>39</v>
      </c>
      <c r="B29" s="91"/>
      <c r="C29" s="92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5" priority="43" operator="equal">
      <formula>212030016606640</formula>
    </cfRule>
  </conditionalFormatting>
  <conditionalFormatting sqref="D29 E4:E6 E28:K29">
    <cfRule type="cellIs" dxfId="694" priority="41" operator="equal">
      <formula>$E$4</formula>
    </cfRule>
    <cfRule type="cellIs" dxfId="693" priority="42" operator="equal">
      <formula>2120</formula>
    </cfRule>
  </conditionalFormatting>
  <conditionalFormatting sqref="D29:E29 F4:F6 F28:F29">
    <cfRule type="cellIs" dxfId="692" priority="39" operator="equal">
      <formula>$F$4</formula>
    </cfRule>
    <cfRule type="cellIs" dxfId="691" priority="40" operator="equal">
      <formula>300</formula>
    </cfRule>
  </conditionalFormatting>
  <conditionalFormatting sqref="G4:G6 G28:G29">
    <cfRule type="cellIs" dxfId="690" priority="37" operator="equal">
      <formula>$G$4</formula>
    </cfRule>
    <cfRule type="cellIs" dxfId="689" priority="38" operator="equal">
      <formula>1660</formula>
    </cfRule>
  </conditionalFormatting>
  <conditionalFormatting sqref="H4:H6 H28:H29">
    <cfRule type="cellIs" dxfId="688" priority="35" operator="equal">
      <formula>$H$4</formula>
    </cfRule>
    <cfRule type="cellIs" dxfId="687" priority="36" operator="equal">
      <formula>6640</formula>
    </cfRule>
  </conditionalFormatting>
  <conditionalFormatting sqref="T6:T28">
    <cfRule type="cellIs" dxfId="686" priority="34" operator="lessThan">
      <formula>0</formula>
    </cfRule>
  </conditionalFormatting>
  <conditionalFormatting sqref="T7:T27">
    <cfRule type="cellIs" dxfId="685" priority="31" operator="lessThan">
      <formula>0</formula>
    </cfRule>
    <cfRule type="cellIs" dxfId="684" priority="32" operator="lessThan">
      <formula>0</formula>
    </cfRule>
    <cfRule type="cellIs" dxfId="683" priority="33" operator="lessThan">
      <formula>0</formula>
    </cfRule>
  </conditionalFormatting>
  <conditionalFormatting sqref="E4:E6 E28:K28">
    <cfRule type="cellIs" dxfId="682" priority="30" operator="equal">
      <formula>$E$4</formula>
    </cfRule>
  </conditionalFormatting>
  <conditionalFormatting sqref="D28:D29 D6 D4:M4">
    <cfRule type="cellIs" dxfId="681" priority="29" operator="equal">
      <formula>$D$4</formula>
    </cfRule>
  </conditionalFormatting>
  <conditionalFormatting sqref="I4:I6 I28:I29">
    <cfRule type="cellIs" dxfId="680" priority="28" operator="equal">
      <formula>$I$4</formula>
    </cfRule>
  </conditionalFormatting>
  <conditionalFormatting sqref="J4:J6 J28:J29">
    <cfRule type="cellIs" dxfId="679" priority="27" operator="equal">
      <formula>$J$4</formula>
    </cfRule>
  </conditionalFormatting>
  <conditionalFormatting sqref="K4:K6 K28:K29">
    <cfRule type="cellIs" dxfId="678" priority="26" operator="equal">
      <formula>$K$4</formula>
    </cfRule>
  </conditionalFormatting>
  <conditionalFormatting sqref="M4:M6">
    <cfRule type="cellIs" dxfId="677" priority="25" operator="equal">
      <formula>$L$4</formula>
    </cfRule>
  </conditionalFormatting>
  <conditionalFormatting sqref="T7:T28">
    <cfRule type="cellIs" dxfId="676" priority="22" operator="lessThan">
      <formula>0</formula>
    </cfRule>
    <cfRule type="cellIs" dxfId="675" priority="23" operator="lessThan">
      <formula>0</formula>
    </cfRule>
    <cfRule type="cellIs" dxfId="674" priority="24" operator="lessThan">
      <formula>0</formula>
    </cfRule>
  </conditionalFormatting>
  <conditionalFormatting sqref="D5:K5">
    <cfRule type="cellIs" dxfId="673" priority="21" operator="greaterThan">
      <formula>0</formula>
    </cfRule>
  </conditionalFormatting>
  <conditionalFormatting sqref="T6:T28">
    <cfRule type="cellIs" dxfId="672" priority="20" operator="lessThan">
      <formula>0</formula>
    </cfRule>
  </conditionalFormatting>
  <conditionalFormatting sqref="T7:T27">
    <cfRule type="cellIs" dxfId="671" priority="17" operator="lessThan">
      <formula>0</formula>
    </cfRule>
    <cfRule type="cellIs" dxfId="670" priority="18" operator="lessThan">
      <formula>0</formula>
    </cfRule>
    <cfRule type="cellIs" dxfId="669" priority="19" operator="lessThan">
      <formula>0</formula>
    </cfRule>
  </conditionalFormatting>
  <conditionalFormatting sqref="T7:T28">
    <cfRule type="cellIs" dxfId="668" priority="14" operator="lessThan">
      <formula>0</formula>
    </cfRule>
    <cfRule type="cellIs" dxfId="667" priority="15" operator="lessThan">
      <formula>0</formula>
    </cfRule>
    <cfRule type="cellIs" dxfId="666" priority="16" operator="lessThan">
      <formula>0</formula>
    </cfRule>
  </conditionalFormatting>
  <conditionalFormatting sqref="D5:K5">
    <cfRule type="cellIs" dxfId="665" priority="13" operator="greaterThan">
      <formula>0</formula>
    </cfRule>
  </conditionalFormatting>
  <conditionalFormatting sqref="L4 L6 L28:L29">
    <cfRule type="cellIs" dxfId="664" priority="12" operator="equal">
      <formula>$L$4</formula>
    </cfRule>
  </conditionalFormatting>
  <conditionalFormatting sqref="D7:S7">
    <cfRule type="cellIs" dxfId="663" priority="11" operator="greaterThan">
      <formula>0</formula>
    </cfRule>
  </conditionalFormatting>
  <conditionalFormatting sqref="D9:S9">
    <cfRule type="cellIs" dxfId="662" priority="10" operator="greaterThan">
      <formula>0</formula>
    </cfRule>
  </conditionalFormatting>
  <conditionalFormatting sqref="D11:S11">
    <cfRule type="cellIs" dxfId="661" priority="9" operator="greaterThan">
      <formula>0</formula>
    </cfRule>
  </conditionalFormatting>
  <conditionalFormatting sqref="D13:S13">
    <cfRule type="cellIs" dxfId="660" priority="8" operator="greaterThan">
      <formula>0</formula>
    </cfRule>
  </conditionalFormatting>
  <conditionalFormatting sqref="D15:S15">
    <cfRule type="cellIs" dxfId="659" priority="7" operator="greaterThan">
      <formula>0</formula>
    </cfRule>
  </conditionalFormatting>
  <conditionalFormatting sqref="D17:S17">
    <cfRule type="cellIs" dxfId="658" priority="6" operator="greaterThan">
      <formula>0</formula>
    </cfRule>
  </conditionalFormatting>
  <conditionalFormatting sqref="D19:S19">
    <cfRule type="cellIs" dxfId="657" priority="5" operator="greaterThan">
      <formula>0</formula>
    </cfRule>
  </conditionalFormatting>
  <conditionalFormatting sqref="D21:S21">
    <cfRule type="cellIs" dxfId="656" priority="4" operator="greaterThan">
      <formula>0</formula>
    </cfRule>
  </conditionalFormatting>
  <conditionalFormatting sqref="D23:S23">
    <cfRule type="cellIs" dxfId="655" priority="3" operator="greaterThan">
      <formula>0</formula>
    </cfRule>
  </conditionalFormatting>
  <conditionalFormatting sqref="D25:S25">
    <cfRule type="cellIs" dxfId="654" priority="2" operator="greaterThan">
      <formula>0</formula>
    </cfRule>
  </conditionalFormatting>
  <conditionalFormatting sqref="D27:S27">
    <cfRule type="cellIs" dxfId="65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87" t="s">
        <v>38</v>
      </c>
      <c r="B28" s="88"/>
      <c r="C28" s="89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0" t="s">
        <v>39</v>
      </c>
      <c r="B29" s="91"/>
      <c r="C29" s="92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2" priority="43" operator="equal">
      <formula>212030016606640</formula>
    </cfRule>
  </conditionalFormatting>
  <conditionalFormatting sqref="D29 E4:E6 E28:K29">
    <cfRule type="cellIs" dxfId="651" priority="41" operator="equal">
      <formula>$E$4</formula>
    </cfRule>
    <cfRule type="cellIs" dxfId="650" priority="42" operator="equal">
      <formula>2120</formula>
    </cfRule>
  </conditionalFormatting>
  <conditionalFormatting sqref="D29:E29 F4:F6 F28:F29">
    <cfRule type="cellIs" dxfId="649" priority="39" operator="equal">
      <formula>$F$4</formula>
    </cfRule>
    <cfRule type="cellIs" dxfId="648" priority="40" operator="equal">
      <formula>300</formula>
    </cfRule>
  </conditionalFormatting>
  <conditionalFormatting sqref="G4:G6 G28:G29">
    <cfRule type="cellIs" dxfId="647" priority="37" operator="equal">
      <formula>$G$4</formula>
    </cfRule>
    <cfRule type="cellIs" dxfId="646" priority="38" operator="equal">
      <formula>1660</formula>
    </cfRule>
  </conditionalFormatting>
  <conditionalFormatting sqref="H4:H6 H28:H29">
    <cfRule type="cellIs" dxfId="645" priority="35" operator="equal">
      <formula>$H$4</formula>
    </cfRule>
    <cfRule type="cellIs" dxfId="644" priority="36" operator="equal">
      <formula>6640</formula>
    </cfRule>
  </conditionalFormatting>
  <conditionalFormatting sqref="T6:T28">
    <cfRule type="cellIs" dxfId="643" priority="34" operator="lessThan">
      <formula>0</formula>
    </cfRule>
  </conditionalFormatting>
  <conditionalFormatting sqref="T7:T27">
    <cfRule type="cellIs" dxfId="642" priority="31" operator="lessThan">
      <formula>0</formula>
    </cfRule>
    <cfRule type="cellIs" dxfId="641" priority="32" operator="lessThan">
      <formula>0</formula>
    </cfRule>
    <cfRule type="cellIs" dxfId="640" priority="33" operator="lessThan">
      <formula>0</formula>
    </cfRule>
  </conditionalFormatting>
  <conditionalFormatting sqref="E4:E6 E28:K28">
    <cfRule type="cellIs" dxfId="639" priority="30" operator="equal">
      <formula>$E$4</formula>
    </cfRule>
  </conditionalFormatting>
  <conditionalFormatting sqref="D28:D29 D6 D4:M4">
    <cfRule type="cellIs" dxfId="638" priority="29" operator="equal">
      <formula>$D$4</formula>
    </cfRule>
  </conditionalFormatting>
  <conditionalFormatting sqref="I4:I6 I28:I29">
    <cfRule type="cellIs" dxfId="637" priority="28" operator="equal">
      <formula>$I$4</formula>
    </cfRule>
  </conditionalFormatting>
  <conditionalFormatting sqref="J4:J6 J28:J29">
    <cfRule type="cellIs" dxfId="636" priority="27" operator="equal">
      <formula>$J$4</formula>
    </cfRule>
  </conditionalFormatting>
  <conditionalFormatting sqref="K4:K6 K28:K29">
    <cfRule type="cellIs" dxfId="635" priority="26" operator="equal">
      <formula>$K$4</formula>
    </cfRule>
  </conditionalFormatting>
  <conditionalFormatting sqref="M4:M6">
    <cfRule type="cellIs" dxfId="634" priority="25" operator="equal">
      <formula>$L$4</formula>
    </cfRule>
  </conditionalFormatting>
  <conditionalFormatting sqref="T7:T28">
    <cfRule type="cellIs" dxfId="633" priority="22" operator="lessThan">
      <formula>0</formula>
    </cfRule>
    <cfRule type="cellIs" dxfId="632" priority="23" operator="lessThan">
      <formula>0</formula>
    </cfRule>
    <cfRule type="cellIs" dxfId="631" priority="24" operator="lessThan">
      <formula>0</formula>
    </cfRule>
  </conditionalFormatting>
  <conditionalFormatting sqref="D5:K5">
    <cfRule type="cellIs" dxfId="630" priority="21" operator="greaterThan">
      <formula>0</formula>
    </cfRule>
  </conditionalFormatting>
  <conditionalFormatting sqref="T6:T28">
    <cfRule type="cellIs" dxfId="629" priority="20" operator="less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T7:T28">
    <cfRule type="cellIs" dxfId="625" priority="14" operator="lessThan">
      <formula>0</formula>
    </cfRule>
    <cfRule type="cellIs" dxfId="624" priority="15" operator="lessThan">
      <formula>0</formula>
    </cfRule>
    <cfRule type="cellIs" dxfId="623" priority="16" operator="lessThan">
      <formula>0</formula>
    </cfRule>
  </conditionalFormatting>
  <conditionalFormatting sqref="D5:K5">
    <cfRule type="cellIs" dxfId="622" priority="13" operator="greaterThan">
      <formula>0</formula>
    </cfRule>
  </conditionalFormatting>
  <conditionalFormatting sqref="L4 L6 L28:L29">
    <cfRule type="cellIs" dxfId="621" priority="12" operator="equal">
      <formula>$L$4</formula>
    </cfRule>
  </conditionalFormatting>
  <conditionalFormatting sqref="D7:S7">
    <cfRule type="cellIs" dxfId="620" priority="11" operator="greaterThan">
      <formula>0</formula>
    </cfRule>
  </conditionalFormatting>
  <conditionalFormatting sqref="D9:S9">
    <cfRule type="cellIs" dxfId="619" priority="10" operator="greaterThan">
      <formula>0</formula>
    </cfRule>
  </conditionalFormatting>
  <conditionalFormatting sqref="D11:S11">
    <cfRule type="cellIs" dxfId="618" priority="9" operator="greaterThan">
      <formula>0</formula>
    </cfRule>
  </conditionalFormatting>
  <conditionalFormatting sqref="D13:S13">
    <cfRule type="cellIs" dxfId="617" priority="8" operator="greaterThan">
      <formula>0</formula>
    </cfRule>
  </conditionalFormatting>
  <conditionalFormatting sqref="D15:S15">
    <cfRule type="cellIs" dxfId="616" priority="7" operator="greaterThan">
      <formula>0</formula>
    </cfRule>
  </conditionalFormatting>
  <conditionalFormatting sqref="D17:S17">
    <cfRule type="cellIs" dxfId="615" priority="6" operator="greaterThan">
      <formula>0</formula>
    </cfRule>
  </conditionalFormatting>
  <conditionalFormatting sqref="D19:S19">
    <cfRule type="cellIs" dxfId="614" priority="5" operator="greaterThan">
      <formula>0</formula>
    </cfRule>
  </conditionalFormatting>
  <conditionalFormatting sqref="D21:S21">
    <cfRule type="cellIs" dxfId="613" priority="4" operator="greaterThan">
      <formula>0</formula>
    </cfRule>
  </conditionalFormatting>
  <conditionalFormatting sqref="D23:S23">
    <cfRule type="cellIs" dxfId="612" priority="3" operator="greaterThan">
      <formula>0</formula>
    </cfRule>
  </conditionalFormatting>
  <conditionalFormatting sqref="D25:S25">
    <cfRule type="cellIs" dxfId="611" priority="2" operator="greaterThan">
      <formula>0</formula>
    </cfRule>
  </conditionalFormatting>
  <conditionalFormatting sqref="D27:S27">
    <cfRule type="cellIs" dxfId="6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N19" sqref="N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76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77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63">
        <f>S7-Q7</f>
        <v>62.283999999999992</v>
      </c>
      <c r="U7" s="69">
        <v>82</v>
      </c>
      <c r="V7" s="70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63">
        <f t="shared" ref="T8:T27" si="5">S8-Q8</f>
        <v>57.455500000000001</v>
      </c>
      <c r="U8" s="69">
        <v>82</v>
      </c>
      <c r="V8" s="70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63">
        <f t="shared" si="5"/>
        <v>142.78149999999999</v>
      </c>
      <c r="U9" s="69">
        <v>165</v>
      </c>
      <c r="V9" s="70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63">
        <f t="shared" si="5"/>
        <v>105.584</v>
      </c>
      <c r="U10" s="69">
        <v>60</v>
      </c>
      <c r="V10" s="70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63">
        <f t="shared" si="5"/>
        <v>44.245000000000005</v>
      </c>
      <c r="U11" s="69">
        <v>45</v>
      </c>
      <c r="V11" s="70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63">
        <f t="shared" si="5"/>
        <v>117.41849999999999</v>
      </c>
      <c r="U12" s="69">
        <v>105</v>
      </c>
      <c r="V12" s="70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63">
        <f t="shared" si="5"/>
        <v>139.5</v>
      </c>
      <c r="U13" s="69">
        <v>75</v>
      </c>
      <c r="V13" s="70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44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63">
        <f t="shared" si="5"/>
        <v>345.952</v>
      </c>
      <c r="U14" s="69">
        <v>210</v>
      </c>
      <c r="V14" s="70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63">
        <f t="shared" si="5"/>
        <v>38.250499999999988</v>
      </c>
      <c r="U15" s="69">
        <v>75</v>
      </c>
      <c r="V15" s="70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63">
        <f t="shared" si="5"/>
        <v>389.99799999999999</v>
      </c>
      <c r="U16" s="69">
        <v>300</v>
      </c>
      <c r="V16" s="70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63">
        <f t="shared" si="5"/>
        <v>102.64449999999999</v>
      </c>
      <c r="U17" s="69">
        <v>120</v>
      </c>
      <c r="V17" s="70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63">
        <f t="shared" si="5"/>
        <v>61.203499999999991</v>
      </c>
      <c r="U18" s="69">
        <v>98</v>
      </c>
      <c r="V18" s="70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63">
        <f t="shared" si="5"/>
        <v>9.3624999999999829</v>
      </c>
      <c r="U19" s="69">
        <v>45</v>
      </c>
      <c r="V19" s="70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63">
        <f t="shared" si="5"/>
        <v>-45.339500000000001</v>
      </c>
      <c r="U20" s="69">
        <v>45</v>
      </c>
      <c r="V20" s="70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63">
        <f t="shared" si="5"/>
        <v>55.771999999999991</v>
      </c>
      <c r="U21" s="69">
        <v>30</v>
      </c>
      <c r="V21" s="70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63">
        <f t="shared" si="5"/>
        <v>280.0745</v>
      </c>
      <c r="U22" s="69">
        <v>240</v>
      </c>
      <c r="V22" s="70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63">
        <f t="shared" si="5"/>
        <v>14.102000000000004</v>
      </c>
      <c r="U23" s="69">
        <v>75</v>
      </c>
      <c r="V23" s="70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63">
        <f t="shared" si="5"/>
        <v>541.96550000000002</v>
      </c>
      <c r="U24" s="69">
        <v>375</v>
      </c>
      <c r="V24" s="70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63">
        <f t="shared" si="5"/>
        <v>36.72399999999999</v>
      </c>
      <c r="U25" s="69">
        <v>45</v>
      </c>
      <c r="V25" s="70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63">
        <f t="shared" si="5"/>
        <v>80.825999999999993</v>
      </c>
      <c r="U26" s="69">
        <v>90</v>
      </c>
      <c r="V26" s="70">
        <f t="shared" si="6"/>
        <v>19724.03</v>
      </c>
    </row>
    <row r="27" spans="1:22" ht="19.5" thickBot="1" x14ac:dyDescent="0.35">
      <c r="A27" s="80">
        <v>21</v>
      </c>
      <c r="B27" s="31">
        <v>1908446154</v>
      </c>
      <c r="C27" s="31" t="s">
        <v>37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4">
        <f t="shared" si="5"/>
        <v>35.992500000000007</v>
      </c>
      <c r="U27" s="83">
        <v>75</v>
      </c>
      <c r="V27" s="81">
        <f t="shared" si="6"/>
        <v>13746.3375</v>
      </c>
    </row>
    <row r="28" spans="1:22" ht="16.5" thickBot="1" x14ac:dyDescent="0.3">
      <c r="A28" s="87" t="s">
        <v>38</v>
      </c>
      <c r="B28" s="88"/>
      <c r="C28" s="89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07" t="s">
        <v>39</v>
      </c>
      <c r="B29" s="108"/>
      <c r="C29" s="109"/>
      <c r="D29" s="82">
        <f>D4+D5-D28</f>
        <v>796177</v>
      </c>
      <c r="E29" s="82">
        <f t="shared" ref="E29:L29" si="8">E4+E5-E28</f>
        <v>2370</v>
      </c>
      <c r="F29" s="82">
        <f t="shared" si="8"/>
        <v>10090</v>
      </c>
      <c r="G29" s="82">
        <f t="shared" si="8"/>
        <v>1490</v>
      </c>
      <c r="H29" s="82">
        <f t="shared" si="8"/>
        <v>10820</v>
      </c>
      <c r="I29" s="82">
        <f t="shared" si="8"/>
        <v>501</v>
      </c>
      <c r="J29" s="82">
        <f t="shared" si="8"/>
        <v>209</v>
      </c>
      <c r="K29" s="82">
        <f t="shared" si="8"/>
        <v>381</v>
      </c>
      <c r="L29" s="82">
        <f t="shared" si="8"/>
        <v>35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9" priority="63" operator="equal">
      <formula>212030016606640</formula>
    </cfRule>
  </conditionalFormatting>
  <conditionalFormatting sqref="D29 E4:E6 E28:K29">
    <cfRule type="cellIs" dxfId="608" priority="61" operator="equal">
      <formula>$E$4</formula>
    </cfRule>
    <cfRule type="cellIs" dxfId="607" priority="62" operator="equal">
      <formula>2120</formula>
    </cfRule>
  </conditionalFormatting>
  <conditionalFormatting sqref="D29:E29 F4:F6 F28:F29">
    <cfRule type="cellIs" dxfId="606" priority="59" operator="equal">
      <formula>$F$4</formula>
    </cfRule>
    <cfRule type="cellIs" dxfId="605" priority="60" operator="equal">
      <formula>300</formula>
    </cfRule>
  </conditionalFormatting>
  <conditionalFormatting sqref="G4:G6 G28:G29">
    <cfRule type="cellIs" dxfId="604" priority="57" operator="equal">
      <formula>$G$4</formula>
    </cfRule>
    <cfRule type="cellIs" dxfId="603" priority="58" operator="equal">
      <formula>1660</formula>
    </cfRule>
  </conditionalFormatting>
  <conditionalFormatting sqref="H4:H6 H28:H29">
    <cfRule type="cellIs" dxfId="602" priority="55" operator="equal">
      <formula>$H$4</formula>
    </cfRule>
    <cfRule type="cellIs" dxfId="601" priority="56" operator="equal">
      <formula>6640</formula>
    </cfRule>
  </conditionalFormatting>
  <conditionalFormatting sqref="T6:T28 U28:V28">
    <cfRule type="cellIs" dxfId="600" priority="54" operator="lessThan">
      <formula>0</formula>
    </cfRule>
  </conditionalFormatting>
  <conditionalFormatting sqref="T7:T27">
    <cfRule type="cellIs" dxfId="599" priority="51" operator="lessThan">
      <formula>0</formula>
    </cfRule>
    <cfRule type="cellIs" dxfId="598" priority="52" operator="lessThan">
      <formula>0</formula>
    </cfRule>
    <cfRule type="cellIs" dxfId="597" priority="53" operator="lessThan">
      <formula>0</formula>
    </cfRule>
  </conditionalFormatting>
  <conditionalFormatting sqref="E4:E6 E28:K28">
    <cfRule type="cellIs" dxfId="596" priority="50" operator="equal">
      <formula>$E$4</formula>
    </cfRule>
  </conditionalFormatting>
  <conditionalFormatting sqref="D28:D29 D6 D4:M4">
    <cfRule type="cellIs" dxfId="595" priority="49" operator="equal">
      <formula>$D$4</formula>
    </cfRule>
  </conditionalFormatting>
  <conditionalFormatting sqref="I4:I6 I28:I29">
    <cfRule type="cellIs" dxfId="594" priority="48" operator="equal">
      <formula>$I$4</formula>
    </cfRule>
  </conditionalFormatting>
  <conditionalFormatting sqref="J4:J6 J28:J29">
    <cfRule type="cellIs" dxfId="593" priority="47" operator="equal">
      <formula>$J$4</formula>
    </cfRule>
  </conditionalFormatting>
  <conditionalFormatting sqref="K4:K6 K28:K29">
    <cfRule type="cellIs" dxfId="592" priority="46" operator="equal">
      <formula>$K$4</formula>
    </cfRule>
  </conditionalFormatting>
  <conditionalFormatting sqref="M4:M6">
    <cfRule type="cellIs" dxfId="591" priority="45" operator="equal">
      <formula>$L$4</formula>
    </cfRule>
  </conditionalFormatting>
  <conditionalFormatting sqref="T7:T28 U28:V28">
    <cfRule type="cellIs" dxfId="590" priority="42" operator="lessThan">
      <formula>0</formula>
    </cfRule>
    <cfRule type="cellIs" dxfId="589" priority="43" operator="lessThan">
      <formula>0</formula>
    </cfRule>
    <cfRule type="cellIs" dxfId="588" priority="44" operator="lessThan">
      <formula>0</formula>
    </cfRule>
  </conditionalFormatting>
  <conditionalFormatting sqref="D5:K5">
    <cfRule type="cellIs" dxfId="587" priority="41" operator="greaterThan">
      <formula>0</formula>
    </cfRule>
  </conditionalFormatting>
  <conditionalFormatting sqref="T6:T28 U28:V28">
    <cfRule type="cellIs" dxfId="586" priority="40" operator="lessThan">
      <formula>0</formula>
    </cfRule>
  </conditionalFormatting>
  <conditionalFormatting sqref="T7:T27">
    <cfRule type="cellIs" dxfId="585" priority="37" operator="lessThan">
      <formula>0</formula>
    </cfRule>
    <cfRule type="cellIs" dxfId="584" priority="38" operator="lessThan">
      <formula>0</formula>
    </cfRule>
    <cfRule type="cellIs" dxfId="583" priority="39" operator="lessThan">
      <formula>0</formula>
    </cfRule>
  </conditionalFormatting>
  <conditionalFormatting sqref="T7:T28 U28:V28">
    <cfRule type="cellIs" dxfId="582" priority="34" operator="lessThan">
      <formula>0</formula>
    </cfRule>
    <cfRule type="cellIs" dxfId="581" priority="35" operator="lessThan">
      <formula>0</formula>
    </cfRule>
    <cfRule type="cellIs" dxfId="580" priority="36" operator="lessThan">
      <formula>0</formula>
    </cfRule>
  </conditionalFormatting>
  <conditionalFormatting sqref="D5:K5">
    <cfRule type="cellIs" dxfId="579" priority="33" operator="greaterThan">
      <formula>0</formula>
    </cfRule>
  </conditionalFormatting>
  <conditionalFormatting sqref="L4 L6 L28:L29">
    <cfRule type="cellIs" dxfId="578" priority="32" operator="equal">
      <formula>$L$4</formula>
    </cfRule>
  </conditionalFormatting>
  <conditionalFormatting sqref="D7:S7">
    <cfRule type="cellIs" dxfId="577" priority="31" operator="greaterThan">
      <formula>0</formula>
    </cfRule>
  </conditionalFormatting>
  <conditionalFormatting sqref="D9:S9">
    <cfRule type="cellIs" dxfId="576" priority="30" operator="greaterThan">
      <formula>0</formula>
    </cfRule>
  </conditionalFormatting>
  <conditionalFormatting sqref="D11:S11">
    <cfRule type="cellIs" dxfId="575" priority="29" operator="greaterThan">
      <formula>0</formula>
    </cfRule>
  </conditionalFormatting>
  <conditionalFormatting sqref="D13:S13">
    <cfRule type="cellIs" dxfId="574" priority="28" operator="greaterThan">
      <formula>0</formula>
    </cfRule>
  </conditionalFormatting>
  <conditionalFormatting sqref="D15:S15">
    <cfRule type="cellIs" dxfId="573" priority="27" operator="greaterThan">
      <formula>0</formula>
    </cfRule>
  </conditionalFormatting>
  <conditionalFormatting sqref="D17:S17">
    <cfRule type="cellIs" dxfId="572" priority="26" operator="greaterThan">
      <formula>0</formula>
    </cfRule>
  </conditionalFormatting>
  <conditionalFormatting sqref="D19:S19">
    <cfRule type="cellIs" dxfId="571" priority="25" operator="greaterThan">
      <formula>0</formula>
    </cfRule>
  </conditionalFormatting>
  <conditionalFormatting sqref="D21:S21">
    <cfRule type="cellIs" dxfId="570" priority="24" operator="greaterThan">
      <formula>0</formula>
    </cfRule>
  </conditionalFormatting>
  <conditionalFormatting sqref="D23:S23">
    <cfRule type="cellIs" dxfId="569" priority="23" operator="greaterThan">
      <formula>0</formula>
    </cfRule>
  </conditionalFormatting>
  <conditionalFormatting sqref="D25:S25">
    <cfRule type="cellIs" dxfId="568" priority="22" operator="greaterThan">
      <formula>0</formula>
    </cfRule>
  </conditionalFormatting>
  <conditionalFormatting sqref="D27:S27">
    <cfRule type="cellIs" dxfId="567" priority="21" operator="greaterThan">
      <formula>0</formula>
    </cfRule>
  </conditionalFormatting>
  <conditionalFormatting sqref="U6">
    <cfRule type="cellIs" dxfId="566" priority="20" operator="lessThan">
      <formula>0</formula>
    </cfRule>
  </conditionalFormatting>
  <conditionalFormatting sqref="U6">
    <cfRule type="cellIs" dxfId="565" priority="19" operator="lessThan">
      <formula>0</formula>
    </cfRule>
  </conditionalFormatting>
  <conditionalFormatting sqref="V6">
    <cfRule type="cellIs" dxfId="564" priority="18" operator="lessThan">
      <formula>0</formula>
    </cfRule>
  </conditionalFormatting>
  <conditionalFormatting sqref="V6">
    <cfRule type="cellIs" dxfId="56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4" priority="43" operator="equal">
      <formula>212030016606640</formula>
    </cfRule>
  </conditionalFormatting>
  <conditionalFormatting sqref="D29 E4:E6 E28:K29">
    <cfRule type="cellIs" dxfId="1343" priority="41" operator="equal">
      <formula>$E$4</formula>
    </cfRule>
    <cfRule type="cellIs" dxfId="1342" priority="42" operator="equal">
      <formula>2120</formula>
    </cfRule>
  </conditionalFormatting>
  <conditionalFormatting sqref="D29:E29 F4:F6 F28:F29">
    <cfRule type="cellIs" dxfId="1341" priority="39" operator="equal">
      <formula>$F$4</formula>
    </cfRule>
    <cfRule type="cellIs" dxfId="1340" priority="40" operator="equal">
      <formula>300</formula>
    </cfRule>
  </conditionalFormatting>
  <conditionalFormatting sqref="G4:G6 G28:G29">
    <cfRule type="cellIs" dxfId="1339" priority="37" operator="equal">
      <formula>$G$4</formula>
    </cfRule>
    <cfRule type="cellIs" dxfId="1338" priority="38" operator="equal">
      <formula>1660</formula>
    </cfRule>
  </conditionalFormatting>
  <conditionalFormatting sqref="H4:H6 H28:H29">
    <cfRule type="cellIs" dxfId="1337" priority="35" operator="equal">
      <formula>$H$4</formula>
    </cfRule>
    <cfRule type="cellIs" dxfId="1336" priority="36" operator="equal">
      <formula>6640</formula>
    </cfRule>
  </conditionalFormatting>
  <conditionalFormatting sqref="T6:T28">
    <cfRule type="cellIs" dxfId="1335" priority="34" operator="lessThan">
      <formula>0</formula>
    </cfRule>
  </conditionalFormatting>
  <conditionalFormatting sqref="T7:T27">
    <cfRule type="cellIs" dxfId="1334" priority="31" operator="lessThan">
      <formula>0</formula>
    </cfRule>
    <cfRule type="cellIs" dxfId="1333" priority="32" operator="lessThan">
      <formula>0</formula>
    </cfRule>
    <cfRule type="cellIs" dxfId="1332" priority="33" operator="lessThan">
      <formula>0</formula>
    </cfRule>
  </conditionalFormatting>
  <conditionalFormatting sqref="E4:E6 E28:K28">
    <cfRule type="cellIs" dxfId="1331" priority="30" operator="equal">
      <formula>$E$4</formula>
    </cfRule>
  </conditionalFormatting>
  <conditionalFormatting sqref="D28:D29 D6 D4:M4">
    <cfRule type="cellIs" dxfId="1330" priority="29" operator="equal">
      <formula>$D$4</formula>
    </cfRule>
  </conditionalFormatting>
  <conditionalFormatting sqref="I4:I6 I28:I29">
    <cfRule type="cellIs" dxfId="1329" priority="28" operator="equal">
      <formula>$I$4</formula>
    </cfRule>
  </conditionalFormatting>
  <conditionalFormatting sqref="J4:J6 J28:J29">
    <cfRule type="cellIs" dxfId="1328" priority="27" operator="equal">
      <formula>$J$4</formula>
    </cfRule>
  </conditionalFormatting>
  <conditionalFormatting sqref="K4:K6 K28:K29">
    <cfRule type="cellIs" dxfId="1327" priority="26" operator="equal">
      <formula>$K$4</formula>
    </cfRule>
  </conditionalFormatting>
  <conditionalFormatting sqref="M4:M6">
    <cfRule type="cellIs" dxfId="1326" priority="25" operator="equal">
      <formula>$L$4</formula>
    </cfRule>
  </conditionalFormatting>
  <conditionalFormatting sqref="T7:T28">
    <cfRule type="cellIs" dxfId="1325" priority="22" operator="lessThan">
      <formula>0</formula>
    </cfRule>
    <cfRule type="cellIs" dxfId="1324" priority="23" operator="lessThan">
      <formula>0</formula>
    </cfRule>
    <cfRule type="cellIs" dxfId="1323" priority="24" operator="lessThan">
      <formula>0</formula>
    </cfRule>
  </conditionalFormatting>
  <conditionalFormatting sqref="D5:K5">
    <cfRule type="cellIs" dxfId="1322" priority="21" operator="greaterThan">
      <formula>0</formula>
    </cfRule>
  </conditionalFormatting>
  <conditionalFormatting sqref="T6:T28">
    <cfRule type="cellIs" dxfId="1321" priority="20" operator="lessThan">
      <formula>0</formula>
    </cfRule>
  </conditionalFormatting>
  <conditionalFormatting sqref="T7:T27">
    <cfRule type="cellIs" dxfId="1320" priority="17" operator="lessThan">
      <formula>0</formula>
    </cfRule>
    <cfRule type="cellIs" dxfId="1319" priority="18" operator="lessThan">
      <formula>0</formula>
    </cfRule>
    <cfRule type="cellIs" dxfId="1318" priority="19" operator="lessThan">
      <formula>0</formula>
    </cfRule>
  </conditionalFormatting>
  <conditionalFormatting sqref="T7:T28">
    <cfRule type="cellIs" dxfId="1317" priority="14" operator="lessThan">
      <formula>0</formula>
    </cfRule>
    <cfRule type="cellIs" dxfId="1316" priority="15" operator="lessThan">
      <formula>0</formula>
    </cfRule>
    <cfRule type="cellIs" dxfId="1315" priority="16" operator="lessThan">
      <formula>0</formula>
    </cfRule>
  </conditionalFormatting>
  <conditionalFormatting sqref="D5:K5">
    <cfRule type="cellIs" dxfId="1314" priority="13" operator="greaterThan">
      <formula>0</formula>
    </cfRule>
  </conditionalFormatting>
  <conditionalFormatting sqref="L4 L6 L28:L29">
    <cfRule type="cellIs" dxfId="1313" priority="12" operator="equal">
      <formula>$L$4</formula>
    </cfRule>
  </conditionalFormatting>
  <conditionalFormatting sqref="D7:S7">
    <cfRule type="cellIs" dxfId="1312" priority="11" operator="greaterThan">
      <formula>0</formula>
    </cfRule>
  </conditionalFormatting>
  <conditionalFormatting sqref="D9:S9">
    <cfRule type="cellIs" dxfId="1311" priority="10" operator="greaterThan">
      <formula>0</formula>
    </cfRule>
  </conditionalFormatting>
  <conditionalFormatting sqref="D11:S11">
    <cfRule type="cellIs" dxfId="1310" priority="9" operator="greaterThan">
      <formula>0</formula>
    </cfRule>
  </conditionalFormatting>
  <conditionalFormatting sqref="D13:S13">
    <cfRule type="cellIs" dxfId="1309" priority="8" operator="greaterThan">
      <formula>0</formula>
    </cfRule>
  </conditionalFormatting>
  <conditionalFormatting sqref="D15:S15">
    <cfRule type="cellIs" dxfId="1308" priority="7" operator="greaterThan">
      <formula>0</formula>
    </cfRule>
  </conditionalFormatting>
  <conditionalFormatting sqref="D17:S17">
    <cfRule type="cellIs" dxfId="1307" priority="6" operator="greaterThan">
      <formula>0</formula>
    </cfRule>
  </conditionalFormatting>
  <conditionalFormatting sqref="D19:S19">
    <cfRule type="cellIs" dxfId="1306" priority="5" operator="greaterThan">
      <formula>0</formula>
    </cfRule>
  </conditionalFormatting>
  <conditionalFormatting sqref="D21:S21">
    <cfRule type="cellIs" dxfId="1305" priority="4" operator="greaterThan">
      <formula>0</formula>
    </cfRule>
  </conditionalFormatting>
  <conditionalFormatting sqref="D23:S23">
    <cfRule type="cellIs" dxfId="1304" priority="3" operator="greaterThan">
      <formula>0</formula>
    </cfRule>
  </conditionalFormatting>
  <conditionalFormatting sqref="D25:S25">
    <cfRule type="cellIs" dxfId="1303" priority="2" operator="greaterThan">
      <formula>0</formula>
    </cfRule>
  </conditionalFormatting>
  <conditionalFormatting sqref="D27:S27">
    <cfRule type="cellIs" dxfId="130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B1" workbookViewId="0">
      <pane ySplit="6" topLeftCell="A16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78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2"/>
      <c r="O4" s="102"/>
      <c r="P4" s="102"/>
      <c r="Q4" s="102"/>
      <c r="R4" s="102"/>
      <c r="S4" s="102"/>
      <c r="T4" s="102"/>
      <c r="U4" s="102"/>
      <c r="V4" s="102"/>
    </row>
    <row r="5" spans="1:23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  <c r="U5" s="102"/>
      <c r="V5" s="10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5" t="s">
        <v>15</v>
      </c>
      <c r="N6" s="84" t="s">
        <v>16</v>
      </c>
      <c r="O6" s="17" t="s">
        <v>17</v>
      </c>
      <c r="P6" s="84" t="s">
        <v>18</v>
      </c>
      <c r="Q6" s="84" t="s">
        <v>19</v>
      </c>
      <c r="R6" s="84" t="s">
        <v>20</v>
      </c>
      <c r="S6" s="17" t="s">
        <v>21</v>
      </c>
      <c r="T6" s="18" t="s">
        <v>22</v>
      </c>
      <c r="U6" s="18" t="s">
        <v>77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9">
        <v>15</v>
      </c>
      <c r="V7" s="70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32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9">
        <v>82</v>
      </c>
      <c r="V8" s="70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9">
        <v>195</v>
      </c>
      <c r="V9" s="70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9">
        <v>15</v>
      </c>
      <c r="V10" s="70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9">
        <v>108</v>
      </c>
      <c r="V11" s="70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9">
        <v>15</v>
      </c>
      <c r="V12" s="70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42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9"/>
      <c r="V13" s="70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44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9">
        <v>45</v>
      </c>
      <c r="V14" s="70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9">
        <v>120</v>
      </c>
      <c r="V15" s="70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9">
        <v>45</v>
      </c>
      <c r="V16" s="70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9">
        <v>120</v>
      </c>
      <c r="V17" s="70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9">
        <v>75</v>
      </c>
      <c r="V18" s="70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9">
        <v>15</v>
      </c>
      <c r="V19" s="70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9"/>
      <c r="V20" s="70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9">
        <v>37</v>
      </c>
      <c r="V21" s="70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9">
        <v>100</v>
      </c>
      <c r="V22" s="70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9">
        <v>60</v>
      </c>
      <c r="V23" s="70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9">
        <v>15</v>
      </c>
      <c r="V24" s="70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9">
        <v>15</v>
      </c>
      <c r="V25" s="70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9">
        <v>60</v>
      </c>
      <c r="V26" s="70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9">
        <v>30</v>
      </c>
      <c r="V27" s="70">
        <f t="shared" si="6"/>
        <v>7071.3625000000002</v>
      </c>
    </row>
    <row r="28" spans="1:22" ht="16.5" thickBot="1" x14ac:dyDescent="0.3">
      <c r="A28" s="87" t="s">
        <v>38</v>
      </c>
      <c r="B28" s="88"/>
      <c r="C28" s="89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8">
        <f t="shared" si="7"/>
        <v>280589</v>
      </c>
      <c r="N28" s="68">
        <f t="shared" si="7"/>
        <v>294015</v>
      </c>
      <c r="O28" s="86">
        <f t="shared" si="7"/>
        <v>7716.1974999999993</v>
      </c>
      <c r="P28" s="68">
        <f t="shared" si="7"/>
        <v>0</v>
      </c>
      <c r="Q28" s="68">
        <f t="shared" si="7"/>
        <v>1817</v>
      </c>
      <c r="R28" s="68">
        <f t="shared" si="7"/>
        <v>284481.80250000005</v>
      </c>
      <c r="S28" s="68">
        <f t="shared" si="7"/>
        <v>2665.5954999999999</v>
      </c>
      <c r="T28" s="68">
        <f t="shared" si="7"/>
        <v>848.5954999999999</v>
      </c>
      <c r="U28" s="68">
        <f t="shared" si="7"/>
        <v>1167</v>
      </c>
      <c r="V28" s="68">
        <f t="shared" si="7"/>
        <v>283314.80250000005</v>
      </c>
    </row>
    <row r="29" spans="1:22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2" priority="63" operator="equal">
      <formula>212030016606640</formula>
    </cfRule>
  </conditionalFormatting>
  <conditionalFormatting sqref="D29 E4:E6 E28:K29">
    <cfRule type="cellIs" dxfId="561" priority="61" operator="equal">
      <formula>$E$4</formula>
    </cfRule>
    <cfRule type="cellIs" dxfId="560" priority="62" operator="equal">
      <formula>2120</formula>
    </cfRule>
  </conditionalFormatting>
  <conditionalFormatting sqref="D29:E29 F4:F6 F28:F29">
    <cfRule type="cellIs" dxfId="559" priority="59" operator="equal">
      <formula>$F$4</formula>
    </cfRule>
    <cfRule type="cellIs" dxfId="558" priority="60" operator="equal">
      <formula>300</formula>
    </cfRule>
  </conditionalFormatting>
  <conditionalFormatting sqref="G4:G6 G28:G29">
    <cfRule type="cellIs" dxfId="557" priority="57" operator="equal">
      <formula>$G$4</formula>
    </cfRule>
    <cfRule type="cellIs" dxfId="556" priority="58" operator="equal">
      <formula>1660</formula>
    </cfRule>
  </conditionalFormatting>
  <conditionalFormatting sqref="H4:H6 H28:H29">
    <cfRule type="cellIs" dxfId="555" priority="55" operator="equal">
      <formula>$H$4</formula>
    </cfRule>
    <cfRule type="cellIs" dxfId="554" priority="56" operator="equal">
      <formula>6640</formula>
    </cfRule>
  </conditionalFormatting>
  <conditionalFormatting sqref="T6:T28 U28:V28">
    <cfRule type="cellIs" dxfId="553" priority="54" operator="lessThan">
      <formula>0</formula>
    </cfRule>
  </conditionalFormatting>
  <conditionalFormatting sqref="T7:T27">
    <cfRule type="cellIs" dxfId="552" priority="51" operator="lessThan">
      <formula>0</formula>
    </cfRule>
    <cfRule type="cellIs" dxfId="551" priority="52" operator="lessThan">
      <formula>0</formula>
    </cfRule>
    <cfRule type="cellIs" dxfId="550" priority="53" operator="lessThan">
      <formula>0</formula>
    </cfRule>
  </conditionalFormatting>
  <conditionalFormatting sqref="E4:E6 E28:K28">
    <cfRule type="cellIs" dxfId="549" priority="50" operator="equal">
      <formula>$E$4</formula>
    </cfRule>
  </conditionalFormatting>
  <conditionalFormatting sqref="D28:D29 D6 D4:M4">
    <cfRule type="cellIs" dxfId="548" priority="49" operator="equal">
      <formula>$D$4</formula>
    </cfRule>
  </conditionalFormatting>
  <conditionalFormatting sqref="I4:I6 I28:I29">
    <cfRule type="cellIs" dxfId="547" priority="48" operator="equal">
      <formula>$I$4</formula>
    </cfRule>
  </conditionalFormatting>
  <conditionalFormatting sqref="J4:J6 J28:J29">
    <cfRule type="cellIs" dxfId="546" priority="47" operator="equal">
      <formula>$J$4</formula>
    </cfRule>
  </conditionalFormatting>
  <conditionalFormatting sqref="K4:K6 K28:K29">
    <cfRule type="cellIs" dxfId="545" priority="46" operator="equal">
      <formula>$K$4</formula>
    </cfRule>
  </conditionalFormatting>
  <conditionalFormatting sqref="M4:M6">
    <cfRule type="cellIs" dxfId="544" priority="45" operator="equal">
      <formula>$L$4</formula>
    </cfRule>
  </conditionalFormatting>
  <conditionalFormatting sqref="T7:T28 U28:V28">
    <cfRule type="cellIs" dxfId="543" priority="42" operator="lessThan">
      <formula>0</formula>
    </cfRule>
    <cfRule type="cellIs" dxfId="542" priority="43" operator="lessThan">
      <formula>0</formula>
    </cfRule>
    <cfRule type="cellIs" dxfId="541" priority="44" operator="lessThan">
      <formula>0</formula>
    </cfRule>
  </conditionalFormatting>
  <conditionalFormatting sqref="D5:K5">
    <cfRule type="cellIs" dxfId="540" priority="41" operator="greaterThan">
      <formula>0</formula>
    </cfRule>
  </conditionalFormatting>
  <conditionalFormatting sqref="T6:T28 U28:V28">
    <cfRule type="cellIs" dxfId="539" priority="40" operator="lessThan">
      <formula>0</formula>
    </cfRule>
  </conditionalFormatting>
  <conditionalFormatting sqref="T7:T27">
    <cfRule type="cellIs" dxfId="538" priority="37" operator="lessThan">
      <formula>0</formula>
    </cfRule>
    <cfRule type="cellIs" dxfId="537" priority="38" operator="lessThan">
      <formula>0</formula>
    </cfRule>
    <cfRule type="cellIs" dxfId="536" priority="39" operator="lessThan">
      <formula>0</formula>
    </cfRule>
  </conditionalFormatting>
  <conditionalFormatting sqref="T7:T28 U28:V28">
    <cfRule type="cellIs" dxfId="535" priority="34" operator="lessThan">
      <formula>0</formula>
    </cfRule>
    <cfRule type="cellIs" dxfId="534" priority="35" operator="lessThan">
      <formula>0</formula>
    </cfRule>
    <cfRule type="cellIs" dxfId="533" priority="36" operator="lessThan">
      <formula>0</formula>
    </cfRule>
  </conditionalFormatting>
  <conditionalFormatting sqref="D5:K5">
    <cfRule type="cellIs" dxfId="532" priority="33" operator="greaterThan">
      <formula>0</formula>
    </cfRule>
  </conditionalFormatting>
  <conditionalFormatting sqref="L4 L6 L28:L29">
    <cfRule type="cellIs" dxfId="531" priority="32" operator="equal">
      <formula>$L$4</formula>
    </cfRule>
  </conditionalFormatting>
  <conditionalFormatting sqref="D7:S7">
    <cfRule type="cellIs" dxfId="530" priority="31" operator="greaterThan">
      <formula>0</formula>
    </cfRule>
  </conditionalFormatting>
  <conditionalFormatting sqref="D9:S9">
    <cfRule type="cellIs" dxfId="529" priority="30" operator="greaterThan">
      <formula>0</formula>
    </cfRule>
  </conditionalFormatting>
  <conditionalFormatting sqref="D11:S11">
    <cfRule type="cellIs" dxfId="528" priority="29" operator="greaterThan">
      <formula>0</formula>
    </cfRule>
  </conditionalFormatting>
  <conditionalFormatting sqref="D13:S13">
    <cfRule type="cellIs" dxfId="527" priority="28" operator="greaterThan">
      <formula>0</formula>
    </cfRule>
  </conditionalFormatting>
  <conditionalFormatting sqref="D15:S15">
    <cfRule type="cellIs" dxfId="526" priority="27" operator="greaterThan">
      <formula>0</formula>
    </cfRule>
  </conditionalFormatting>
  <conditionalFormatting sqref="D17:S17">
    <cfRule type="cellIs" dxfId="525" priority="26" operator="greaterThan">
      <formula>0</formula>
    </cfRule>
  </conditionalFormatting>
  <conditionalFormatting sqref="D19:S19">
    <cfRule type="cellIs" dxfId="524" priority="25" operator="greaterThan">
      <formula>0</formula>
    </cfRule>
  </conditionalFormatting>
  <conditionalFormatting sqref="D21:S21">
    <cfRule type="cellIs" dxfId="523" priority="24" operator="greaterThan">
      <formula>0</formula>
    </cfRule>
  </conditionalFormatting>
  <conditionalFormatting sqref="D23:S23">
    <cfRule type="cellIs" dxfId="522" priority="23" operator="greaterThan">
      <formula>0</formula>
    </cfRule>
  </conditionalFormatting>
  <conditionalFormatting sqref="D25:S25">
    <cfRule type="cellIs" dxfId="521" priority="22" operator="greaterThan">
      <formula>0</formula>
    </cfRule>
  </conditionalFormatting>
  <conditionalFormatting sqref="D27:S27">
    <cfRule type="cellIs" dxfId="520" priority="21" operator="greaterThan">
      <formula>0</formula>
    </cfRule>
  </conditionalFormatting>
  <conditionalFormatting sqref="U6">
    <cfRule type="cellIs" dxfId="519" priority="4" operator="lessThan">
      <formula>0</formula>
    </cfRule>
  </conditionalFormatting>
  <conditionalFormatting sqref="U6">
    <cfRule type="cellIs" dxfId="518" priority="3" operator="lessThan">
      <formula>0</formula>
    </cfRule>
  </conditionalFormatting>
  <conditionalFormatting sqref="V6">
    <cfRule type="cellIs" dxfId="517" priority="2" operator="lessThan">
      <formula>0</formula>
    </cfRule>
  </conditionalFormatting>
  <conditionalFormatting sqref="V6">
    <cfRule type="cellIs" dxfId="516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7" sqref="E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>
        <v>6700</v>
      </c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6700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'21'!D29</f>
        <v>530188</v>
      </c>
      <c r="E4" s="2">
        <f>'21'!E29</f>
        <v>2250</v>
      </c>
      <c r="F4" s="2">
        <f>'21'!F29</f>
        <v>9860</v>
      </c>
      <c r="G4" s="2">
        <f>'21'!G29</f>
        <v>1430</v>
      </c>
      <c r="H4" s="2">
        <f>'21'!H29</f>
        <v>9780</v>
      </c>
      <c r="I4" s="2">
        <f>'21'!I29</f>
        <v>446</v>
      </c>
      <c r="J4" s="2">
        <f>'21'!J29</f>
        <v>208</v>
      </c>
      <c r="K4" s="2">
        <f>'21'!K29</f>
        <v>366</v>
      </c>
      <c r="L4" s="2">
        <f>'21'!L29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'22'!D29</f>
        <v>530188</v>
      </c>
      <c r="E4" s="2">
        <f>'22'!E29</f>
        <v>2250</v>
      </c>
      <c r="F4" s="2">
        <f>'22'!F29</f>
        <v>9860</v>
      </c>
      <c r="G4" s="2">
        <f>'22'!G29</f>
        <v>1430</v>
      </c>
      <c r="H4" s="2">
        <f>'22'!H29</f>
        <v>9780</v>
      </c>
      <c r="I4" s="2">
        <f>'22'!I29</f>
        <v>446</v>
      </c>
      <c r="J4" s="2">
        <f>'22'!J29</f>
        <v>208</v>
      </c>
      <c r="K4" s="2">
        <f>'22'!K29</f>
        <v>366</v>
      </c>
      <c r="L4" s="2">
        <f>'22'!L29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'23'!D29</f>
        <v>530188</v>
      </c>
      <c r="E4" s="2">
        <f>'23'!E29</f>
        <v>2250</v>
      </c>
      <c r="F4" s="2">
        <f>'23'!F29</f>
        <v>9860</v>
      </c>
      <c r="G4" s="2">
        <f>'23'!G29</f>
        <v>1430</v>
      </c>
      <c r="H4" s="2">
        <f>'23'!H29</f>
        <v>9780</v>
      </c>
      <c r="I4" s="2">
        <f>'23'!I29</f>
        <v>446</v>
      </c>
      <c r="J4" s="2">
        <f>'23'!J29</f>
        <v>208</v>
      </c>
      <c r="K4" s="2">
        <f>'23'!K29</f>
        <v>366</v>
      </c>
      <c r="L4" s="2">
        <f>'23'!L29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'24'!D29</f>
        <v>530188</v>
      </c>
      <c r="E4" s="2">
        <f>'24'!E29</f>
        <v>2250</v>
      </c>
      <c r="F4" s="2">
        <f>'24'!F29</f>
        <v>9860</v>
      </c>
      <c r="G4" s="2">
        <f>'24'!G29</f>
        <v>1430</v>
      </c>
      <c r="H4" s="2">
        <f>'24'!H29</f>
        <v>9780</v>
      </c>
      <c r="I4" s="2">
        <f>'24'!I29</f>
        <v>446</v>
      </c>
      <c r="J4" s="2">
        <f>'24'!J29</f>
        <v>208</v>
      </c>
      <c r="K4" s="2">
        <f>'24'!K29</f>
        <v>366</v>
      </c>
      <c r="L4" s="2">
        <f>'24'!L29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'25'!D29</f>
        <v>530188</v>
      </c>
      <c r="E4" s="2">
        <f>'25'!E29</f>
        <v>2250</v>
      </c>
      <c r="F4" s="2">
        <f>'25'!F29</f>
        <v>9860</v>
      </c>
      <c r="G4" s="2">
        <f>'25'!G29</f>
        <v>1430</v>
      </c>
      <c r="H4" s="2">
        <f>'25'!H29</f>
        <v>9780</v>
      </c>
      <c r="I4" s="2">
        <f>'25'!I29</f>
        <v>446</v>
      </c>
      <c r="J4" s="2">
        <f>'25'!J29</f>
        <v>208</v>
      </c>
      <c r="K4" s="2">
        <f>'25'!K29</f>
        <v>366</v>
      </c>
      <c r="L4" s="2">
        <f>'25'!L29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'26'!D29</f>
        <v>530188</v>
      </c>
      <c r="E4" s="2">
        <f>'26'!E29</f>
        <v>2250</v>
      </c>
      <c r="F4" s="2">
        <f>'26'!F29</f>
        <v>9860</v>
      </c>
      <c r="G4" s="2">
        <f>'26'!G29</f>
        <v>1430</v>
      </c>
      <c r="H4" s="2">
        <f>'26'!H29</f>
        <v>9780</v>
      </c>
      <c r="I4" s="2">
        <f>'26'!I29</f>
        <v>446</v>
      </c>
      <c r="J4" s="2">
        <f>'26'!J29</f>
        <v>208</v>
      </c>
      <c r="K4" s="2">
        <f>'26'!K29</f>
        <v>366</v>
      </c>
      <c r="L4" s="2">
        <f>'26'!L29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'27'!D29</f>
        <v>530188</v>
      </c>
      <c r="E4" s="2">
        <f>'27'!E29</f>
        <v>2250</v>
      </c>
      <c r="F4" s="2">
        <f>'27'!F29</f>
        <v>9860</v>
      </c>
      <c r="G4" s="2">
        <f>'27'!G29</f>
        <v>1430</v>
      </c>
      <c r="H4" s="2">
        <f>'27'!H29</f>
        <v>9780</v>
      </c>
      <c r="I4" s="2">
        <f>'27'!I29</f>
        <v>446</v>
      </c>
      <c r="J4" s="2">
        <f>'27'!J29</f>
        <v>208</v>
      </c>
      <c r="K4" s="2">
        <f>'27'!K29</f>
        <v>366</v>
      </c>
      <c r="L4" s="2">
        <f>'27'!L29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'28'!D29</f>
        <v>530188</v>
      </c>
      <c r="E4" s="2">
        <f>'28'!E29</f>
        <v>2250</v>
      </c>
      <c r="F4" s="2">
        <f>'28'!F29</f>
        <v>9860</v>
      </c>
      <c r="G4" s="2">
        <f>'28'!G29</f>
        <v>1430</v>
      </c>
      <c r="H4" s="2">
        <f>'28'!H29</f>
        <v>9780</v>
      </c>
      <c r="I4" s="2">
        <f>'28'!I29</f>
        <v>446</v>
      </c>
      <c r="J4" s="2">
        <f>'28'!J29</f>
        <v>208</v>
      </c>
      <c r="K4" s="2">
        <f>'28'!K29</f>
        <v>366</v>
      </c>
      <c r="L4" s="2">
        <f>'28'!L29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87" t="s">
        <v>38</v>
      </c>
      <c r="B28" s="88"/>
      <c r="C28" s="89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0" t="s">
        <v>39</v>
      </c>
      <c r="B29" s="91"/>
      <c r="C29" s="92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1" priority="43" operator="equal">
      <formula>212030016606640</formula>
    </cfRule>
  </conditionalFormatting>
  <conditionalFormatting sqref="D29 E4:E6 E28:K29">
    <cfRule type="cellIs" dxfId="1300" priority="41" operator="equal">
      <formula>$E$4</formula>
    </cfRule>
    <cfRule type="cellIs" dxfId="1299" priority="42" operator="equal">
      <formula>2120</formula>
    </cfRule>
  </conditionalFormatting>
  <conditionalFormatting sqref="D29:E29 F4:F6 F28:F29">
    <cfRule type="cellIs" dxfId="1298" priority="39" operator="equal">
      <formula>$F$4</formula>
    </cfRule>
    <cfRule type="cellIs" dxfId="1297" priority="40" operator="equal">
      <formula>300</formula>
    </cfRule>
  </conditionalFormatting>
  <conditionalFormatting sqref="G4:G6 G28:G29">
    <cfRule type="cellIs" dxfId="1296" priority="37" operator="equal">
      <formula>$G$4</formula>
    </cfRule>
    <cfRule type="cellIs" dxfId="1295" priority="38" operator="equal">
      <formula>1660</formula>
    </cfRule>
  </conditionalFormatting>
  <conditionalFormatting sqref="H4:H6 H28:H29">
    <cfRule type="cellIs" dxfId="1294" priority="35" operator="equal">
      <formula>$H$4</formula>
    </cfRule>
    <cfRule type="cellIs" dxfId="1293" priority="36" operator="equal">
      <formula>6640</formula>
    </cfRule>
  </conditionalFormatting>
  <conditionalFormatting sqref="T6:T28">
    <cfRule type="cellIs" dxfId="1292" priority="34" operator="lessThan">
      <formula>0</formula>
    </cfRule>
  </conditionalFormatting>
  <conditionalFormatting sqref="T7:T27">
    <cfRule type="cellIs" dxfId="1291" priority="31" operator="lessThan">
      <formula>0</formula>
    </cfRule>
    <cfRule type="cellIs" dxfId="1290" priority="32" operator="lessThan">
      <formula>0</formula>
    </cfRule>
    <cfRule type="cellIs" dxfId="1289" priority="33" operator="lessThan">
      <formula>0</formula>
    </cfRule>
  </conditionalFormatting>
  <conditionalFormatting sqref="E4:E6 E28:K28">
    <cfRule type="cellIs" dxfId="1288" priority="30" operator="equal">
      <formula>$E$4</formula>
    </cfRule>
  </conditionalFormatting>
  <conditionalFormatting sqref="D28:D29 D6 D4:M4">
    <cfRule type="cellIs" dxfId="1287" priority="29" operator="equal">
      <formula>$D$4</formula>
    </cfRule>
  </conditionalFormatting>
  <conditionalFormatting sqref="I4:I6 I28:I29">
    <cfRule type="cellIs" dxfId="1286" priority="28" operator="equal">
      <formula>$I$4</formula>
    </cfRule>
  </conditionalFormatting>
  <conditionalFormatting sqref="J4:J6 J28:J29">
    <cfRule type="cellIs" dxfId="1285" priority="27" operator="equal">
      <formula>$J$4</formula>
    </cfRule>
  </conditionalFormatting>
  <conditionalFormatting sqref="K4:K6 K28:K29">
    <cfRule type="cellIs" dxfId="1284" priority="26" operator="equal">
      <formula>$K$4</formula>
    </cfRule>
  </conditionalFormatting>
  <conditionalFormatting sqref="M4:M6">
    <cfRule type="cellIs" dxfId="1283" priority="25" operator="equal">
      <formula>$L$4</formula>
    </cfRule>
  </conditionalFormatting>
  <conditionalFormatting sqref="T7:T28">
    <cfRule type="cellIs" dxfId="1282" priority="22" operator="lessThan">
      <formula>0</formula>
    </cfRule>
    <cfRule type="cellIs" dxfId="1281" priority="23" operator="lessThan">
      <formula>0</formula>
    </cfRule>
    <cfRule type="cellIs" dxfId="1280" priority="24" operator="lessThan">
      <formula>0</formula>
    </cfRule>
  </conditionalFormatting>
  <conditionalFormatting sqref="D5:K5">
    <cfRule type="cellIs" dxfId="1279" priority="21" operator="greaterThan">
      <formula>0</formula>
    </cfRule>
  </conditionalFormatting>
  <conditionalFormatting sqref="T6:T28">
    <cfRule type="cellIs" dxfId="1278" priority="20" operator="lessThan">
      <formula>0</formula>
    </cfRule>
  </conditionalFormatting>
  <conditionalFormatting sqref="T7:T27">
    <cfRule type="cellIs" dxfId="1277" priority="17" operator="lessThan">
      <formula>0</formula>
    </cfRule>
    <cfRule type="cellIs" dxfId="1276" priority="18" operator="lessThan">
      <formula>0</formula>
    </cfRule>
    <cfRule type="cellIs" dxfId="1275" priority="19" operator="lessThan">
      <formula>0</formula>
    </cfRule>
  </conditionalFormatting>
  <conditionalFormatting sqref="T7:T28">
    <cfRule type="cellIs" dxfId="1274" priority="14" operator="lessThan">
      <formula>0</formula>
    </cfRule>
    <cfRule type="cellIs" dxfId="1273" priority="15" operator="lessThan">
      <formula>0</formula>
    </cfRule>
    <cfRule type="cellIs" dxfId="1272" priority="16" operator="lessThan">
      <formula>0</formula>
    </cfRule>
  </conditionalFormatting>
  <conditionalFormatting sqref="D5:K5">
    <cfRule type="cellIs" dxfId="1271" priority="13" operator="greaterThan">
      <formula>0</formula>
    </cfRule>
  </conditionalFormatting>
  <conditionalFormatting sqref="L4 L6 L28:L29">
    <cfRule type="cellIs" dxfId="1270" priority="12" operator="equal">
      <formula>$L$4</formula>
    </cfRule>
  </conditionalFormatting>
  <conditionalFormatting sqref="D7:S7">
    <cfRule type="cellIs" dxfId="1269" priority="11" operator="greaterThan">
      <formula>0</formula>
    </cfRule>
  </conditionalFormatting>
  <conditionalFormatting sqref="D9:S9">
    <cfRule type="cellIs" dxfId="1268" priority="10" operator="greaterThan">
      <formula>0</formula>
    </cfRule>
  </conditionalFormatting>
  <conditionalFormatting sqref="D11:S11">
    <cfRule type="cellIs" dxfId="1267" priority="9" operator="greaterThan">
      <formula>0</formula>
    </cfRule>
  </conditionalFormatting>
  <conditionalFormatting sqref="D13:S13">
    <cfRule type="cellIs" dxfId="1266" priority="8" operator="greaterThan">
      <formula>0</formula>
    </cfRule>
  </conditionalFormatting>
  <conditionalFormatting sqref="D15:S15">
    <cfRule type="cellIs" dxfId="1265" priority="7" operator="greaterThan">
      <formula>0</formula>
    </cfRule>
  </conditionalFormatting>
  <conditionalFormatting sqref="D17:S17">
    <cfRule type="cellIs" dxfId="1264" priority="6" operator="greaterThan">
      <formula>0</formula>
    </cfRule>
  </conditionalFormatting>
  <conditionalFormatting sqref="D19:S19">
    <cfRule type="cellIs" dxfId="1263" priority="5" operator="greaterThan">
      <formula>0</formula>
    </cfRule>
  </conditionalFormatting>
  <conditionalFormatting sqref="D21:S21">
    <cfRule type="cellIs" dxfId="1262" priority="4" operator="greaterThan">
      <formula>0</formula>
    </cfRule>
  </conditionalFormatting>
  <conditionalFormatting sqref="D23:S23">
    <cfRule type="cellIs" dxfId="1261" priority="3" operator="greaterThan">
      <formula>0</formula>
    </cfRule>
  </conditionalFormatting>
  <conditionalFormatting sqref="D25:S25">
    <cfRule type="cellIs" dxfId="1260" priority="2" operator="greaterThan">
      <formula>0</formula>
    </cfRule>
  </conditionalFormatting>
  <conditionalFormatting sqref="D27:S27">
    <cfRule type="cellIs" dxfId="1259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'29'!D29</f>
        <v>530188</v>
      </c>
      <c r="E4" s="2">
        <f>'29'!E29</f>
        <v>2250</v>
      </c>
      <c r="F4" s="2">
        <f>'29'!F29</f>
        <v>9860</v>
      </c>
      <c r="G4" s="2">
        <f>'29'!G29</f>
        <v>1430</v>
      </c>
      <c r="H4" s="2">
        <f>'29'!H29</f>
        <v>9780</v>
      </c>
      <c r="I4" s="2">
        <f>'29'!I29</f>
        <v>446</v>
      </c>
      <c r="J4" s="2">
        <f>'29'!J29</f>
        <v>208</v>
      </c>
      <c r="K4" s="2">
        <f>'29'!K29</f>
        <v>366</v>
      </c>
      <c r="L4" s="2">
        <f>'29'!L29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'30'!D29</f>
        <v>530188</v>
      </c>
      <c r="E4" s="2">
        <f>'30'!E29</f>
        <v>2250</v>
      </c>
      <c r="F4" s="2">
        <f>'30'!F29</f>
        <v>9860</v>
      </c>
      <c r="G4" s="2">
        <f>'30'!G29</f>
        <v>1430</v>
      </c>
      <c r="H4" s="2">
        <f>'30'!H29</f>
        <v>9780</v>
      </c>
      <c r="I4" s="2">
        <f>'30'!I29</f>
        <v>446</v>
      </c>
      <c r="J4" s="2">
        <f>'30'!J29</f>
        <v>208</v>
      </c>
      <c r="K4" s="2">
        <f>'30'!K29</f>
        <v>366</v>
      </c>
      <c r="L4" s="2">
        <f>'30'!L29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0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3991207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221321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230031</v>
      </c>
      <c r="N7" s="24">
        <f>D7+E7*20+F7*10+G7*9+H7*9+I7*191+J7*191+K7*182+L7*100</f>
        <v>250715</v>
      </c>
      <c r="O7" s="25">
        <f>M7*2.75%</f>
        <v>6325.8525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1734</v>
      </c>
      <c r="R7" s="24">
        <f>M7-(M7*2.75%)+I7*191+J7*191+K7*182+L7*100-Q7</f>
        <v>242655.14749999999</v>
      </c>
      <c r="S7" s="25">
        <f>M7*0.95%</f>
        <v>2185.2945</v>
      </c>
      <c r="T7" s="27">
        <f>S7-Q7</f>
        <v>451.29449999999997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125903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40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136263</v>
      </c>
      <c r="N8" s="24">
        <f t="shared" ref="N8:N27" si="1">D8+E8*20+F8*10+G8*9+H8*9+I8*191+J8*191+K8*182+L8*100</f>
        <v>145013</v>
      </c>
      <c r="O8" s="25">
        <f t="shared" ref="O8:O27" si="2">M8*2.75%</f>
        <v>3747.2325000000001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1539</v>
      </c>
      <c r="R8" s="24">
        <f t="shared" ref="R8:R27" si="3">M8-(M8*2.75%)+I8*191+J8*191+K8*182+L8*100-Q8</f>
        <v>139726.76749999999</v>
      </c>
      <c r="S8" s="25">
        <f t="shared" ref="S8:S27" si="4">M8*0.95%</f>
        <v>1294.4984999999999</v>
      </c>
      <c r="T8" s="27">
        <f t="shared" ref="T8:T27" si="5">S8-Q8</f>
        <v>-244.50150000000008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313142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338512</v>
      </c>
      <c r="N9" s="24">
        <f t="shared" si="1"/>
        <v>365054</v>
      </c>
      <c r="O9" s="25">
        <f t="shared" si="2"/>
        <v>9309.08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1996</v>
      </c>
      <c r="R9" s="24">
        <f t="shared" si="3"/>
        <v>353748.92</v>
      </c>
      <c r="S9" s="25">
        <f t="shared" si="4"/>
        <v>3215.864</v>
      </c>
      <c r="T9" s="27">
        <f t="shared" si="5"/>
        <v>1219.864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103309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109349</v>
      </c>
      <c r="N10" s="24">
        <f t="shared" si="1"/>
        <v>121764</v>
      </c>
      <c r="O10" s="25">
        <f t="shared" si="2"/>
        <v>3007.0974999999999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483</v>
      </c>
      <c r="R10" s="24">
        <f t="shared" si="3"/>
        <v>118273.9025</v>
      </c>
      <c r="S10" s="25">
        <f t="shared" si="4"/>
        <v>1038.8154999999999</v>
      </c>
      <c r="T10" s="27">
        <f t="shared" si="5"/>
        <v>555.81549999999993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138652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89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164752</v>
      </c>
      <c r="N11" s="24">
        <f t="shared" si="1"/>
        <v>187829</v>
      </c>
      <c r="O11" s="25">
        <f t="shared" si="2"/>
        <v>4530.68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886</v>
      </c>
      <c r="R11" s="24">
        <f t="shared" si="3"/>
        <v>182412.32</v>
      </c>
      <c r="S11" s="25">
        <f t="shared" si="4"/>
        <v>1565.144</v>
      </c>
      <c r="T11" s="27">
        <f t="shared" si="5"/>
        <v>679.14400000000001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118568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384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113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120518</v>
      </c>
      <c r="N12" s="24">
        <f t="shared" si="1"/>
        <v>223271</v>
      </c>
      <c r="O12" s="25">
        <f t="shared" si="2"/>
        <v>3314.2449999999999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519</v>
      </c>
      <c r="R12" s="24">
        <f t="shared" si="3"/>
        <v>219437.755</v>
      </c>
      <c r="S12" s="25">
        <f t="shared" si="4"/>
        <v>1144.921</v>
      </c>
      <c r="T12" s="27">
        <f t="shared" si="5"/>
        <v>625.92100000000005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114452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80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230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132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123162</v>
      </c>
      <c r="N13" s="24">
        <f t="shared" si="1"/>
        <v>150284</v>
      </c>
      <c r="O13" s="25">
        <f t="shared" si="2"/>
        <v>3386.9549999999999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35</v>
      </c>
      <c r="R13" s="24">
        <f t="shared" si="3"/>
        <v>146862.04499999998</v>
      </c>
      <c r="S13" s="25">
        <f t="shared" si="4"/>
        <v>1170.039</v>
      </c>
      <c r="T13" s="27">
        <f t="shared" si="5"/>
        <v>1135.039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283521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294921</v>
      </c>
      <c r="N14" s="24">
        <f t="shared" si="1"/>
        <v>306230</v>
      </c>
      <c r="O14" s="25">
        <f t="shared" si="2"/>
        <v>8110.3275000000003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1965</v>
      </c>
      <c r="R14" s="24">
        <f t="shared" si="3"/>
        <v>296154.67249999999</v>
      </c>
      <c r="S14" s="25">
        <f t="shared" si="4"/>
        <v>2801.7494999999999</v>
      </c>
      <c r="T14" s="27">
        <f t="shared" si="5"/>
        <v>836.7494999999999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294887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550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307097</v>
      </c>
      <c r="N15" s="24">
        <f t="shared" si="1"/>
        <v>318377</v>
      </c>
      <c r="O15" s="25">
        <f t="shared" si="2"/>
        <v>8445.1674999999996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2298</v>
      </c>
      <c r="R15" s="24">
        <f t="shared" si="3"/>
        <v>307633.83250000002</v>
      </c>
      <c r="S15" s="25">
        <f t="shared" si="4"/>
        <v>2917.4214999999999</v>
      </c>
      <c r="T15" s="27">
        <f t="shared" si="5"/>
        <v>619.42149999999992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324469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340639</v>
      </c>
      <c r="N16" s="24">
        <f t="shared" si="1"/>
        <v>354710</v>
      </c>
      <c r="O16" s="25">
        <f t="shared" si="2"/>
        <v>9367.5725000000002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2351</v>
      </c>
      <c r="R16" s="24">
        <f t="shared" si="3"/>
        <v>342991.42749999999</v>
      </c>
      <c r="S16" s="25">
        <f t="shared" si="4"/>
        <v>3236.0704999999998</v>
      </c>
      <c r="T16" s="27">
        <f t="shared" si="5"/>
        <v>885.07049999999981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210302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222722</v>
      </c>
      <c r="N17" s="24">
        <f t="shared" si="1"/>
        <v>236739</v>
      </c>
      <c r="O17" s="25">
        <f t="shared" si="2"/>
        <v>6124.8550000000005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1415</v>
      </c>
      <c r="R17" s="24">
        <f t="shared" si="3"/>
        <v>229199.14499999999</v>
      </c>
      <c r="S17" s="25">
        <f t="shared" si="4"/>
        <v>2115.8589999999999</v>
      </c>
      <c r="T17" s="27">
        <f t="shared" si="5"/>
        <v>700.85899999999992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237354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247054</v>
      </c>
      <c r="N18" s="24">
        <f t="shared" si="1"/>
        <v>259833</v>
      </c>
      <c r="O18" s="25">
        <f t="shared" si="2"/>
        <v>6793.9849999999997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2264</v>
      </c>
      <c r="R18" s="24">
        <f t="shared" si="3"/>
        <v>250775.01500000001</v>
      </c>
      <c r="S18" s="25">
        <f t="shared" si="4"/>
        <v>2347.0129999999999</v>
      </c>
      <c r="T18" s="27">
        <f t="shared" si="5"/>
        <v>83.01299999999992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183494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198354</v>
      </c>
      <c r="N19" s="24">
        <f t="shared" si="1"/>
        <v>205886</v>
      </c>
      <c r="O19" s="25">
        <f t="shared" si="2"/>
        <v>5454.7349999999997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1953</v>
      </c>
      <c r="R19" s="24">
        <f t="shared" si="3"/>
        <v>198478.26500000001</v>
      </c>
      <c r="S19" s="25">
        <f t="shared" si="4"/>
        <v>1884.3630000000001</v>
      </c>
      <c r="T19" s="27">
        <f t="shared" si="5"/>
        <v>-68.636999999999944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66080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69160</v>
      </c>
      <c r="N20" s="24">
        <f t="shared" si="1"/>
        <v>70115</v>
      </c>
      <c r="O20" s="25">
        <f t="shared" si="2"/>
        <v>1901.9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1530</v>
      </c>
      <c r="R20" s="24">
        <f t="shared" si="3"/>
        <v>66683.100000000006</v>
      </c>
      <c r="S20" s="25">
        <f t="shared" si="4"/>
        <v>657.02</v>
      </c>
      <c r="T20" s="27">
        <f t="shared" si="5"/>
        <v>-872.98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113258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65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122688</v>
      </c>
      <c r="N21" s="24">
        <f t="shared" si="1"/>
        <v>138379</v>
      </c>
      <c r="O21" s="25">
        <f t="shared" si="2"/>
        <v>3373.92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376</v>
      </c>
      <c r="R21" s="24">
        <f t="shared" si="3"/>
        <v>134629.08000000002</v>
      </c>
      <c r="S21" s="25">
        <f t="shared" si="4"/>
        <v>1165.5360000000001</v>
      </c>
      <c r="T21" s="27">
        <f t="shared" si="5"/>
        <v>789.53600000000006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340429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359059</v>
      </c>
      <c r="N22" s="24">
        <f t="shared" si="1"/>
        <v>383765</v>
      </c>
      <c r="O22" s="25">
        <f t="shared" si="2"/>
        <v>9874.1224999999995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2550</v>
      </c>
      <c r="R22" s="24">
        <f t="shared" si="3"/>
        <v>371340.8775</v>
      </c>
      <c r="S22" s="25">
        <f t="shared" si="4"/>
        <v>3411.0605</v>
      </c>
      <c r="T22" s="27">
        <f t="shared" si="5"/>
        <v>861.06050000000005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138859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138859</v>
      </c>
      <c r="N23" s="24">
        <f t="shared" si="1"/>
        <v>153869</v>
      </c>
      <c r="O23" s="25">
        <f t="shared" si="2"/>
        <v>3818.6224999999999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1230</v>
      </c>
      <c r="R23" s="24">
        <f t="shared" si="3"/>
        <v>148820.3775</v>
      </c>
      <c r="S23" s="25">
        <f t="shared" si="4"/>
        <v>1319.1605</v>
      </c>
      <c r="T23" s="27">
        <f t="shared" si="5"/>
        <v>89.160499999999956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410002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420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1270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428712</v>
      </c>
      <c r="N24" s="24">
        <f t="shared" si="1"/>
        <v>450998</v>
      </c>
      <c r="O24" s="25">
        <f t="shared" si="2"/>
        <v>11789.58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2162</v>
      </c>
      <c r="R24" s="24">
        <f t="shared" si="3"/>
        <v>437046.42</v>
      </c>
      <c r="S24" s="25">
        <f t="shared" si="4"/>
        <v>4072.7640000000001</v>
      </c>
      <c r="T24" s="27">
        <f t="shared" si="5"/>
        <v>1910.7640000000001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158381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50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168751</v>
      </c>
      <c r="N25" s="24">
        <f t="shared" si="1"/>
        <v>175110</v>
      </c>
      <c r="O25" s="25">
        <f t="shared" si="2"/>
        <v>4640.6525000000001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1438</v>
      </c>
      <c r="R25" s="24">
        <f t="shared" si="3"/>
        <v>169031.3475</v>
      </c>
      <c r="S25" s="25">
        <f t="shared" si="4"/>
        <v>1603.1344999999999</v>
      </c>
      <c r="T25" s="27">
        <f t="shared" si="5"/>
        <v>165.13449999999989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187844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630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89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197964</v>
      </c>
      <c r="N26" s="24">
        <f t="shared" si="1"/>
        <v>216428</v>
      </c>
      <c r="O26" s="25">
        <f t="shared" si="2"/>
        <v>5444.01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1684</v>
      </c>
      <c r="R26" s="24">
        <f t="shared" si="3"/>
        <v>209299.99</v>
      </c>
      <c r="S26" s="25">
        <f t="shared" si="4"/>
        <v>1880.6579999999999</v>
      </c>
      <c r="T26" s="27">
        <f t="shared" si="5"/>
        <v>196.6579999999999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144338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144338</v>
      </c>
      <c r="N27" s="40">
        <f t="shared" si="1"/>
        <v>148722</v>
      </c>
      <c r="O27" s="25">
        <f t="shared" si="2"/>
        <v>3969.2950000000001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1650</v>
      </c>
      <c r="R27" s="24">
        <f t="shared" si="3"/>
        <v>143102.70499999999</v>
      </c>
      <c r="S27" s="42">
        <f t="shared" si="4"/>
        <v>1371.211</v>
      </c>
      <c r="T27" s="43">
        <f t="shared" si="5"/>
        <v>-278.78899999999999</v>
      </c>
    </row>
    <row r="28" spans="1:20" ht="16.5" thickBot="1" x14ac:dyDescent="0.3">
      <c r="A28" s="87" t="s">
        <v>38</v>
      </c>
      <c r="B28" s="88"/>
      <c r="C28" s="89"/>
      <c r="D28" s="44">
        <f>SUM(D7:D27)</f>
        <v>4228565</v>
      </c>
      <c r="E28" s="45">
        <f>SUM(E7:E27)</f>
        <v>2300</v>
      </c>
      <c r="F28" s="45">
        <f t="shared" ref="F28:T28" si="6">SUM(F7:F27)</f>
        <v>3300</v>
      </c>
      <c r="G28" s="45">
        <f t="shared" si="6"/>
        <v>3570</v>
      </c>
      <c r="H28" s="45">
        <f t="shared" si="6"/>
        <v>13690</v>
      </c>
      <c r="I28" s="45">
        <f t="shared" si="6"/>
        <v>1600</v>
      </c>
      <c r="J28" s="45">
        <f t="shared" si="6"/>
        <v>172</v>
      </c>
      <c r="K28" s="45">
        <f t="shared" si="6"/>
        <v>337</v>
      </c>
      <c r="L28" s="45">
        <f t="shared" si="6"/>
        <v>4</v>
      </c>
      <c r="M28" s="45">
        <f t="shared" si="6"/>
        <v>4462905</v>
      </c>
      <c r="N28" s="45">
        <f t="shared" si="6"/>
        <v>4863091</v>
      </c>
      <c r="O28" s="46">
        <f t="shared" si="6"/>
        <v>122729.88749999998</v>
      </c>
      <c r="P28" s="45">
        <f t="shared" si="6"/>
        <v>0</v>
      </c>
      <c r="Q28" s="45">
        <f t="shared" si="6"/>
        <v>32058</v>
      </c>
      <c r="R28" s="45">
        <f t="shared" si="6"/>
        <v>4708303.1125000007</v>
      </c>
      <c r="S28" s="45">
        <f t="shared" si="6"/>
        <v>42397.597500000011</v>
      </c>
      <c r="T28" s="47">
        <f t="shared" si="6"/>
        <v>10339.5975</v>
      </c>
    </row>
    <row r="29" spans="1:20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7">E4+E5-E28</f>
        <v>2250</v>
      </c>
      <c r="F29" s="48">
        <f t="shared" si="7"/>
        <v>9860</v>
      </c>
      <c r="G29" s="48">
        <f t="shared" si="7"/>
        <v>1430</v>
      </c>
      <c r="H29" s="48">
        <f t="shared" si="7"/>
        <v>9780</v>
      </c>
      <c r="I29" s="48">
        <f t="shared" si="7"/>
        <v>446</v>
      </c>
      <c r="J29" s="48">
        <f t="shared" si="7"/>
        <v>208</v>
      </c>
      <c r="K29" s="48">
        <f t="shared" si="7"/>
        <v>366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244490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6" workbookViewId="0">
      <selection activeCell="F32" sqref="F3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1" t="s">
        <v>55</v>
      </c>
      <c r="B1" s="112"/>
      <c r="C1" s="112"/>
      <c r="D1" s="113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8710</v>
      </c>
      <c r="D3" s="54">
        <f>B3-C3</f>
        <v>51290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10360</v>
      </c>
      <c r="D4" s="54">
        <f t="shared" ref="D4:D23" si="0">B4-C4</f>
        <v>24640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25370</v>
      </c>
      <c r="D5" s="54">
        <f t="shared" si="0"/>
        <v>49630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6040</v>
      </c>
      <c r="D6" s="54">
        <f t="shared" si="0"/>
        <v>23960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26100</v>
      </c>
      <c r="D7" s="54">
        <f t="shared" si="0"/>
        <v>8900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8710</v>
      </c>
      <c r="D9" s="54">
        <f t="shared" si="0"/>
        <v>21290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11400</v>
      </c>
      <c r="D10" s="54">
        <f t="shared" si="0"/>
        <v>58600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12210</v>
      </c>
      <c r="D11" s="54">
        <f t="shared" si="0"/>
        <v>57790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16170</v>
      </c>
      <c r="D12" s="54">
        <f t="shared" si="0"/>
        <v>53830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12420</v>
      </c>
      <c r="D13" s="54">
        <f t="shared" si="0"/>
        <v>42580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14860</v>
      </c>
      <c r="D15" s="54">
        <f t="shared" si="0"/>
        <v>40140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3080</v>
      </c>
      <c r="D16" s="54">
        <f t="shared" si="0"/>
        <v>26920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9430</v>
      </c>
      <c r="D17" s="54">
        <f t="shared" si="0"/>
        <v>20570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18630</v>
      </c>
      <c r="D18" s="54">
        <f t="shared" si="0"/>
        <v>56370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18710</v>
      </c>
      <c r="D20" s="54">
        <f t="shared" si="0"/>
        <v>56290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10370</v>
      </c>
      <c r="D21" s="54">
        <f t="shared" si="0"/>
        <v>24630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10120</v>
      </c>
      <c r="D22" s="54">
        <f t="shared" si="0"/>
        <v>24880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>SUM(C3:C23)</f>
        <v>234340</v>
      </c>
      <c r="D24" s="60">
        <f>SUM(D3:D23)</f>
        <v>765660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0" t="s">
        <v>39</v>
      </c>
      <c r="B29" s="91"/>
      <c r="C29" s="92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8" priority="43" operator="equal">
      <formula>212030016606640</formula>
    </cfRule>
  </conditionalFormatting>
  <conditionalFormatting sqref="D29 E4:E6 E28:K29">
    <cfRule type="cellIs" dxfId="1257" priority="41" operator="equal">
      <formula>$E$4</formula>
    </cfRule>
    <cfRule type="cellIs" dxfId="1256" priority="42" operator="equal">
      <formula>2120</formula>
    </cfRule>
  </conditionalFormatting>
  <conditionalFormatting sqref="D29:E29 F4:F6 F28:F29">
    <cfRule type="cellIs" dxfId="1255" priority="39" operator="equal">
      <formula>$F$4</formula>
    </cfRule>
    <cfRule type="cellIs" dxfId="1254" priority="40" operator="equal">
      <formula>300</formula>
    </cfRule>
  </conditionalFormatting>
  <conditionalFormatting sqref="G4:G6 G28:G29">
    <cfRule type="cellIs" dxfId="1253" priority="37" operator="equal">
      <formula>$G$4</formula>
    </cfRule>
    <cfRule type="cellIs" dxfId="1252" priority="38" operator="equal">
      <formula>1660</formula>
    </cfRule>
  </conditionalFormatting>
  <conditionalFormatting sqref="H4:H6 H28:H29">
    <cfRule type="cellIs" dxfId="1251" priority="35" operator="equal">
      <formula>$H$4</formula>
    </cfRule>
    <cfRule type="cellIs" dxfId="1250" priority="36" operator="equal">
      <formula>6640</formula>
    </cfRule>
  </conditionalFormatting>
  <conditionalFormatting sqref="T6:T28">
    <cfRule type="cellIs" dxfId="1249" priority="34" operator="lessThan">
      <formula>0</formula>
    </cfRule>
  </conditionalFormatting>
  <conditionalFormatting sqref="T7:T27">
    <cfRule type="cellIs" dxfId="1248" priority="31" operator="lessThan">
      <formula>0</formula>
    </cfRule>
    <cfRule type="cellIs" dxfId="1247" priority="32" operator="lessThan">
      <formula>0</formula>
    </cfRule>
    <cfRule type="cellIs" dxfId="1246" priority="33" operator="lessThan">
      <formula>0</formula>
    </cfRule>
  </conditionalFormatting>
  <conditionalFormatting sqref="E4:E6 E28:K28">
    <cfRule type="cellIs" dxfId="1245" priority="30" operator="equal">
      <formula>$E$4</formula>
    </cfRule>
  </conditionalFormatting>
  <conditionalFormatting sqref="D28:D29 D6 D4:M4">
    <cfRule type="cellIs" dxfId="1244" priority="29" operator="equal">
      <formula>$D$4</formula>
    </cfRule>
  </conditionalFormatting>
  <conditionalFormatting sqref="I4:I6 I28:I29">
    <cfRule type="cellIs" dxfId="1243" priority="28" operator="equal">
      <formula>$I$4</formula>
    </cfRule>
  </conditionalFormatting>
  <conditionalFormatting sqref="J4:J6 J28:J29">
    <cfRule type="cellIs" dxfId="1242" priority="27" operator="equal">
      <formula>$J$4</formula>
    </cfRule>
  </conditionalFormatting>
  <conditionalFormatting sqref="K4:K6 K28:K29">
    <cfRule type="cellIs" dxfId="1241" priority="26" operator="equal">
      <formula>$K$4</formula>
    </cfRule>
  </conditionalFormatting>
  <conditionalFormatting sqref="M4:M6">
    <cfRule type="cellIs" dxfId="1240" priority="25" operator="equal">
      <formula>$L$4</formula>
    </cfRule>
  </conditionalFormatting>
  <conditionalFormatting sqref="T7:T28">
    <cfRule type="cellIs" dxfId="1239" priority="22" operator="lessThan">
      <formula>0</formula>
    </cfRule>
    <cfRule type="cellIs" dxfId="1238" priority="23" operator="lessThan">
      <formula>0</formula>
    </cfRule>
    <cfRule type="cellIs" dxfId="1237" priority="24" operator="lessThan">
      <formula>0</formula>
    </cfRule>
  </conditionalFormatting>
  <conditionalFormatting sqref="D5:K5">
    <cfRule type="cellIs" dxfId="1236" priority="21" operator="greaterThan">
      <formula>0</formula>
    </cfRule>
  </conditionalFormatting>
  <conditionalFormatting sqref="T6:T28">
    <cfRule type="cellIs" dxfId="1235" priority="20" operator="lessThan">
      <formula>0</formula>
    </cfRule>
  </conditionalFormatting>
  <conditionalFormatting sqref="T7:T27">
    <cfRule type="cellIs" dxfId="1234" priority="17" operator="lessThan">
      <formula>0</formula>
    </cfRule>
    <cfRule type="cellIs" dxfId="1233" priority="18" operator="lessThan">
      <formula>0</formula>
    </cfRule>
    <cfRule type="cellIs" dxfId="1232" priority="19" operator="lessThan">
      <formula>0</formula>
    </cfRule>
  </conditionalFormatting>
  <conditionalFormatting sqref="T7:T28">
    <cfRule type="cellIs" dxfId="1231" priority="14" operator="lessThan">
      <formula>0</formula>
    </cfRule>
    <cfRule type="cellIs" dxfId="1230" priority="15" operator="lessThan">
      <formula>0</formula>
    </cfRule>
    <cfRule type="cellIs" dxfId="1229" priority="16" operator="lessThan">
      <formula>0</formula>
    </cfRule>
  </conditionalFormatting>
  <conditionalFormatting sqref="D5:K5">
    <cfRule type="cellIs" dxfId="1228" priority="13" operator="greaterThan">
      <formula>0</formula>
    </cfRule>
  </conditionalFormatting>
  <conditionalFormatting sqref="L4 L6 L28:L29">
    <cfRule type="cellIs" dxfId="1227" priority="12" operator="equal">
      <formula>$L$4</formula>
    </cfRule>
  </conditionalFormatting>
  <conditionalFormatting sqref="D7:S7">
    <cfRule type="cellIs" dxfId="1226" priority="11" operator="greaterThan">
      <formula>0</formula>
    </cfRule>
  </conditionalFormatting>
  <conditionalFormatting sqref="D9:S9">
    <cfRule type="cellIs" dxfId="1225" priority="10" operator="greaterThan">
      <formula>0</formula>
    </cfRule>
  </conditionalFormatting>
  <conditionalFormatting sqref="D11:S11">
    <cfRule type="cellIs" dxfId="1224" priority="9" operator="greaterThan">
      <formula>0</formula>
    </cfRule>
  </conditionalFormatting>
  <conditionalFormatting sqref="D13:S13">
    <cfRule type="cellIs" dxfId="1223" priority="8" operator="greaterThan">
      <formula>0</formula>
    </cfRule>
  </conditionalFormatting>
  <conditionalFormatting sqref="D15:S15">
    <cfRule type="cellIs" dxfId="1222" priority="7" operator="greaterThan">
      <formula>0</formula>
    </cfRule>
  </conditionalFormatting>
  <conditionalFormatting sqref="D17:S17">
    <cfRule type="cellIs" dxfId="1221" priority="6" operator="greaterThan">
      <formula>0</formula>
    </cfRule>
  </conditionalFormatting>
  <conditionalFormatting sqref="D19:S19">
    <cfRule type="cellIs" dxfId="1220" priority="5" operator="greaterThan">
      <formula>0</formula>
    </cfRule>
  </conditionalFormatting>
  <conditionalFormatting sqref="D21:S21">
    <cfRule type="cellIs" dxfId="1219" priority="4" operator="greaterThan">
      <formula>0</formula>
    </cfRule>
  </conditionalFormatting>
  <conditionalFormatting sqref="D23:S23">
    <cfRule type="cellIs" dxfId="1218" priority="3" operator="greaterThan">
      <formula>0</formula>
    </cfRule>
  </conditionalFormatting>
  <conditionalFormatting sqref="D25:S25">
    <cfRule type="cellIs" dxfId="1217" priority="2" operator="greaterThan">
      <formula>0</formula>
    </cfRule>
  </conditionalFormatting>
  <conditionalFormatting sqref="D27:S27">
    <cfRule type="cellIs" dxfId="121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0" t="s">
        <v>39</v>
      </c>
      <c r="B29" s="91"/>
      <c r="C29" s="92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5" priority="43" operator="equal">
      <formula>212030016606640</formula>
    </cfRule>
  </conditionalFormatting>
  <conditionalFormatting sqref="D29 E4:E6 E28:K29">
    <cfRule type="cellIs" dxfId="1214" priority="41" operator="equal">
      <formula>$E$4</formula>
    </cfRule>
    <cfRule type="cellIs" dxfId="1213" priority="42" operator="equal">
      <formula>2120</formula>
    </cfRule>
  </conditionalFormatting>
  <conditionalFormatting sqref="D29:E29 F4:F6 F28:F29">
    <cfRule type="cellIs" dxfId="1212" priority="39" operator="equal">
      <formula>$F$4</formula>
    </cfRule>
    <cfRule type="cellIs" dxfId="1211" priority="40" operator="equal">
      <formula>300</formula>
    </cfRule>
  </conditionalFormatting>
  <conditionalFormatting sqref="G4:G6 G28:G29">
    <cfRule type="cellIs" dxfId="1210" priority="37" operator="equal">
      <formula>$G$4</formula>
    </cfRule>
    <cfRule type="cellIs" dxfId="1209" priority="38" operator="equal">
      <formula>1660</formula>
    </cfRule>
  </conditionalFormatting>
  <conditionalFormatting sqref="H4:H6 H28:H29">
    <cfRule type="cellIs" dxfId="1208" priority="35" operator="equal">
      <formula>$H$4</formula>
    </cfRule>
    <cfRule type="cellIs" dxfId="1207" priority="36" operator="equal">
      <formula>6640</formula>
    </cfRule>
  </conditionalFormatting>
  <conditionalFormatting sqref="T6:T28">
    <cfRule type="cellIs" dxfId="1206" priority="34" operator="lessThan">
      <formula>0</formula>
    </cfRule>
  </conditionalFormatting>
  <conditionalFormatting sqref="T7:T27">
    <cfRule type="cellIs" dxfId="1205" priority="31" operator="lessThan">
      <formula>0</formula>
    </cfRule>
    <cfRule type="cellIs" dxfId="1204" priority="32" operator="lessThan">
      <formula>0</formula>
    </cfRule>
    <cfRule type="cellIs" dxfId="1203" priority="33" operator="lessThan">
      <formula>0</formula>
    </cfRule>
  </conditionalFormatting>
  <conditionalFormatting sqref="E4:E6 E28:K28">
    <cfRule type="cellIs" dxfId="1202" priority="30" operator="equal">
      <formula>$E$4</formula>
    </cfRule>
  </conditionalFormatting>
  <conditionalFormatting sqref="D28:D29 D6 D4:M4">
    <cfRule type="cellIs" dxfId="1201" priority="29" operator="equal">
      <formula>$D$4</formula>
    </cfRule>
  </conditionalFormatting>
  <conditionalFormatting sqref="I4:I6 I28:I29">
    <cfRule type="cellIs" dxfId="1200" priority="28" operator="equal">
      <formula>$I$4</formula>
    </cfRule>
  </conditionalFormatting>
  <conditionalFormatting sqref="J4:J6 J28:J29">
    <cfRule type="cellIs" dxfId="1199" priority="27" operator="equal">
      <formula>$J$4</formula>
    </cfRule>
  </conditionalFormatting>
  <conditionalFormatting sqref="K4:K6 K28:K29">
    <cfRule type="cellIs" dxfId="1198" priority="26" operator="equal">
      <formula>$K$4</formula>
    </cfRule>
  </conditionalFormatting>
  <conditionalFormatting sqref="M4:M6">
    <cfRule type="cellIs" dxfId="1197" priority="25" operator="equal">
      <formula>$L$4</formula>
    </cfRule>
  </conditionalFormatting>
  <conditionalFormatting sqref="T7:T28">
    <cfRule type="cellIs" dxfId="1196" priority="22" operator="lessThan">
      <formula>0</formula>
    </cfRule>
    <cfRule type="cellIs" dxfId="1195" priority="23" operator="lessThan">
      <formula>0</formula>
    </cfRule>
    <cfRule type="cellIs" dxfId="1194" priority="24" operator="lessThan">
      <formula>0</formula>
    </cfRule>
  </conditionalFormatting>
  <conditionalFormatting sqref="D5:K5">
    <cfRule type="cellIs" dxfId="1193" priority="21" operator="greaterThan">
      <formula>0</formula>
    </cfRule>
  </conditionalFormatting>
  <conditionalFormatting sqref="T6:T28">
    <cfRule type="cellIs" dxfId="1192" priority="20" operator="lessThan">
      <formula>0</formula>
    </cfRule>
  </conditionalFormatting>
  <conditionalFormatting sqref="T7:T27">
    <cfRule type="cellIs" dxfId="1191" priority="17" operator="lessThan">
      <formula>0</formula>
    </cfRule>
    <cfRule type="cellIs" dxfId="1190" priority="18" operator="lessThan">
      <formula>0</formula>
    </cfRule>
    <cfRule type="cellIs" dxfId="1189" priority="19" operator="lessThan">
      <formula>0</formula>
    </cfRule>
  </conditionalFormatting>
  <conditionalFormatting sqref="T7:T28">
    <cfRule type="cellIs" dxfId="1188" priority="14" operator="lessThan">
      <formula>0</formula>
    </cfRule>
    <cfRule type="cellIs" dxfId="1187" priority="15" operator="lessThan">
      <formula>0</formula>
    </cfRule>
    <cfRule type="cellIs" dxfId="1186" priority="16" operator="lessThan">
      <formula>0</formula>
    </cfRule>
  </conditionalFormatting>
  <conditionalFormatting sqref="D5:K5">
    <cfRule type="cellIs" dxfId="1185" priority="13" operator="greaterThan">
      <formula>0</formula>
    </cfRule>
  </conditionalFormatting>
  <conditionalFormatting sqref="L4 L6 L28:L29">
    <cfRule type="cellIs" dxfId="1184" priority="12" operator="equal">
      <formula>$L$4</formula>
    </cfRule>
  </conditionalFormatting>
  <conditionalFormatting sqref="D7:S7">
    <cfRule type="cellIs" dxfId="1183" priority="11" operator="greaterThan">
      <formula>0</formula>
    </cfRule>
  </conditionalFormatting>
  <conditionalFormatting sqref="D9:S9">
    <cfRule type="cellIs" dxfId="1182" priority="10" operator="greaterThan">
      <formula>0</formula>
    </cfRule>
  </conditionalFormatting>
  <conditionalFormatting sqref="D11:S11">
    <cfRule type="cellIs" dxfId="1181" priority="9" operator="greaterThan">
      <formula>0</formula>
    </cfRule>
  </conditionalFormatting>
  <conditionalFormatting sqref="D13:S13">
    <cfRule type="cellIs" dxfId="1180" priority="8" operator="greaterThan">
      <formula>0</formula>
    </cfRule>
  </conditionalFormatting>
  <conditionalFormatting sqref="D15:S15">
    <cfRule type="cellIs" dxfId="1179" priority="7" operator="greaterThan">
      <formula>0</formula>
    </cfRule>
  </conditionalFormatting>
  <conditionalFormatting sqref="D17:S17">
    <cfRule type="cellIs" dxfId="1178" priority="6" operator="greaterThan">
      <formula>0</formula>
    </cfRule>
  </conditionalFormatting>
  <conditionalFormatting sqref="D19:S19">
    <cfRule type="cellIs" dxfId="1177" priority="5" operator="greaterThan">
      <formula>0</formula>
    </cfRule>
  </conditionalFormatting>
  <conditionalFormatting sqref="D21:S21">
    <cfRule type="cellIs" dxfId="1176" priority="4" operator="greaterThan">
      <formula>0</formula>
    </cfRule>
  </conditionalFormatting>
  <conditionalFormatting sqref="D23:S23">
    <cfRule type="cellIs" dxfId="1175" priority="3" operator="greaterThan">
      <formula>0</formula>
    </cfRule>
  </conditionalFormatting>
  <conditionalFormatting sqref="D25:S25">
    <cfRule type="cellIs" dxfId="1174" priority="2" operator="greaterThan">
      <formula>0</formula>
    </cfRule>
  </conditionalFormatting>
  <conditionalFormatting sqref="D27:S27">
    <cfRule type="cellIs" dxfId="11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2" priority="43" operator="equal">
      <formula>212030016606640</formula>
    </cfRule>
  </conditionalFormatting>
  <conditionalFormatting sqref="D29 E4:E6 E28:K29">
    <cfRule type="cellIs" dxfId="1171" priority="41" operator="equal">
      <formula>$E$4</formula>
    </cfRule>
    <cfRule type="cellIs" dxfId="1170" priority="42" operator="equal">
      <formula>2120</formula>
    </cfRule>
  </conditionalFormatting>
  <conditionalFormatting sqref="D29:E29 F4:F6 F28:F29">
    <cfRule type="cellIs" dxfId="1169" priority="39" operator="equal">
      <formula>$F$4</formula>
    </cfRule>
    <cfRule type="cellIs" dxfId="1168" priority="40" operator="equal">
      <formula>300</formula>
    </cfRule>
  </conditionalFormatting>
  <conditionalFormatting sqref="G4:G6 G28:G29">
    <cfRule type="cellIs" dxfId="1167" priority="37" operator="equal">
      <formula>$G$4</formula>
    </cfRule>
    <cfRule type="cellIs" dxfId="1166" priority="38" operator="equal">
      <formula>1660</formula>
    </cfRule>
  </conditionalFormatting>
  <conditionalFormatting sqref="H4:H6 H28:H29">
    <cfRule type="cellIs" dxfId="1165" priority="35" operator="equal">
      <formula>$H$4</formula>
    </cfRule>
    <cfRule type="cellIs" dxfId="1164" priority="36" operator="equal">
      <formula>6640</formula>
    </cfRule>
  </conditionalFormatting>
  <conditionalFormatting sqref="T6:T28">
    <cfRule type="cellIs" dxfId="1163" priority="34" operator="lessThan">
      <formula>0</formula>
    </cfRule>
  </conditionalFormatting>
  <conditionalFormatting sqref="T7:T27">
    <cfRule type="cellIs" dxfId="1162" priority="31" operator="lessThan">
      <formula>0</formula>
    </cfRule>
    <cfRule type="cellIs" dxfId="1161" priority="32" operator="lessThan">
      <formula>0</formula>
    </cfRule>
    <cfRule type="cellIs" dxfId="1160" priority="33" operator="lessThan">
      <formula>0</formula>
    </cfRule>
  </conditionalFormatting>
  <conditionalFormatting sqref="E4:E6 E28:K28">
    <cfRule type="cellIs" dxfId="1159" priority="30" operator="equal">
      <formula>$E$4</formula>
    </cfRule>
  </conditionalFormatting>
  <conditionalFormatting sqref="D28:D29 D6 D4:M4">
    <cfRule type="cellIs" dxfId="1158" priority="29" operator="equal">
      <formula>$D$4</formula>
    </cfRule>
  </conditionalFormatting>
  <conditionalFormatting sqref="I4:I6 I28:I29">
    <cfRule type="cellIs" dxfId="1157" priority="28" operator="equal">
      <formula>$I$4</formula>
    </cfRule>
  </conditionalFormatting>
  <conditionalFormatting sqref="J4:J6 J28:J29">
    <cfRule type="cellIs" dxfId="1156" priority="27" operator="equal">
      <formula>$J$4</formula>
    </cfRule>
  </conditionalFormatting>
  <conditionalFormatting sqref="K4:K6 K28:K29">
    <cfRule type="cellIs" dxfId="1155" priority="26" operator="equal">
      <formula>$K$4</formula>
    </cfRule>
  </conditionalFormatting>
  <conditionalFormatting sqref="M4:M6">
    <cfRule type="cellIs" dxfId="1154" priority="25" operator="equal">
      <formula>$L$4</formula>
    </cfRule>
  </conditionalFormatting>
  <conditionalFormatting sqref="T7:T28">
    <cfRule type="cellIs" dxfId="1153" priority="22" operator="lessThan">
      <formula>0</formula>
    </cfRule>
    <cfRule type="cellIs" dxfId="1152" priority="23" operator="lessThan">
      <formula>0</formula>
    </cfRule>
    <cfRule type="cellIs" dxfId="1151" priority="24" operator="lessThan">
      <formula>0</formula>
    </cfRule>
  </conditionalFormatting>
  <conditionalFormatting sqref="D5:K5">
    <cfRule type="cellIs" dxfId="1150" priority="21" operator="greaterThan">
      <formula>0</formula>
    </cfRule>
  </conditionalFormatting>
  <conditionalFormatting sqref="T6:T28">
    <cfRule type="cellIs" dxfId="1149" priority="20" operator="lessThan">
      <formula>0</formula>
    </cfRule>
  </conditionalFormatting>
  <conditionalFormatting sqref="T7:T27">
    <cfRule type="cellIs" dxfId="1148" priority="17" operator="lessThan">
      <formula>0</formula>
    </cfRule>
    <cfRule type="cellIs" dxfId="1147" priority="18" operator="lessThan">
      <formula>0</formula>
    </cfRule>
    <cfRule type="cellIs" dxfId="1146" priority="19" operator="lessThan">
      <formula>0</formula>
    </cfRule>
  </conditionalFormatting>
  <conditionalFormatting sqref="T7:T28">
    <cfRule type="cellIs" dxfId="1145" priority="14" operator="lessThan">
      <formula>0</formula>
    </cfRule>
    <cfRule type="cellIs" dxfId="1144" priority="15" operator="lessThan">
      <formula>0</formula>
    </cfRule>
    <cfRule type="cellIs" dxfId="1143" priority="16" operator="lessThan">
      <formula>0</formula>
    </cfRule>
  </conditionalFormatting>
  <conditionalFormatting sqref="D5:K5">
    <cfRule type="cellIs" dxfId="1142" priority="13" operator="greaterThan">
      <formula>0</formula>
    </cfRule>
  </conditionalFormatting>
  <conditionalFormatting sqref="L4 L6 L28:L29">
    <cfRule type="cellIs" dxfId="1141" priority="12" operator="equal">
      <formula>$L$4</formula>
    </cfRule>
  </conditionalFormatting>
  <conditionalFormatting sqref="D7:S7">
    <cfRule type="cellIs" dxfId="1140" priority="11" operator="greaterThan">
      <formula>0</formula>
    </cfRule>
  </conditionalFormatting>
  <conditionalFormatting sqref="D9:S9">
    <cfRule type="cellIs" dxfId="1139" priority="10" operator="greaterThan">
      <formula>0</formula>
    </cfRule>
  </conditionalFormatting>
  <conditionalFormatting sqref="D11:S11">
    <cfRule type="cellIs" dxfId="1138" priority="9" operator="greaterThan">
      <formula>0</formula>
    </cfRule>
  </conditionalFormatting>
  <conditionalFormatting sqref="D13:S13">
    <cfRule type="cellIs" dxfId="1137" priority="8" operator="greaterThan">
      <formula>0</formula>
    </cfRule>
  </conditionalFormatting>
  <conditionalFormatting sqref="D15:S15">
    <cfRule type="cellIs" dxfId="1136" priority="7" operator="greaterThan">
      <formula>0</formula>
    </cfRule>
  </conditionalFormatting>
  <conditionalFormatting sqref="D17:S17">
    <cfRule type="cellIs" dxfId="1135" priority="6" operator="greaterThan">
      <formula>0</formula>
    </cfRule>
  </conditionalFormatting>
  <conditionalFormatting sqref="D19:S19">
    <cfRule type="cellIs" dxfId="1134" priority="5" operator="greaterThan">
      <formula>0</formula>
    </cfRule>
  </conditionalFormatting>
  <conditionalFormatting sqref="D21:S21">
    <cfRule type="cellIs" dxfId="1133" priority="4" operator="greaterThan">
      <formula>0</formula>
    </cfRule>
  </conditionalFormatting>
  <conditionalFormatting sqref="D23:S23">
    <cfRule type="cellIs" dxfId="1132" priority="3" operator="greaterThan">
      <formula>0</formula>
    </cfRule>
  </conditionalFormatting>
  <conditionalFormatting sqref="D25:S25">
    <cfRule type="cellIs" dxfId="1131" priority="2" operator="greaterThan">
      <formula>0</formula>
    </cfRule>
  </conditionalFormatting>
  <conditionalFormatting sqref="D27:S27">
    <cfRule type="cellIs" dxfId="113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87" t="s">
        <v>38</v>
      </c>
      <c r="B28" s="88"/>
      <c r="C28" s="89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9" priority="43" operator="equal">
      <formula>212030016606640</formula>
    </cfRule>
  </conditionalFormatting>
  <conditionalFormatting sqref="D29 E4:E6 E28:K29">
    <cfRule type="cellIs" dxfId="1128" priority="41" operator="equal">
      <formula>$E$4</formula>
    </cfRule>
    <cfRule type="cellIs" dxfId="1127" priority="42" operator="equal">
      <formula>2120</formula>
    </cfRule>
  </conditionalFormatting>
  <conditionalFormatting sqref="D29:E29 F4:F6 F28:F29">
    <cfRule type="cellIs" dxfId="1126" priority="39" operator="equal">
      <formula>$F$4</formula>
    </cfRule>
    <cfRule type="cellIs" dxfId="1125" priority="40" operator="equal">
      <formula>300</formula>
    </cfRule>
  </conditionalFormatting>
  <conditionalFormatting sqref="G4:G6 G28:G29">
    <cfRule type="cellIs" dxfId="1124" priority="37" operator="equal">
      <formula>$G$4</formula>
    </cfRule>
    <cfRule type="cellIs" dxfId="1123" priority="38" operator="equal">
      <formula>1660</formula>
    </cfRule>
  </conditionalFormatting>
  <conditionalFormatting sqref="H4:H6 H28:H29">
    <cfRule type="cellIs" dxfId="1122" priority="35" operator="equal">
      <formula>$H$4</formula>
    </cfRule>
    <cfRule type="cellIs" dxfId="1121" priority="36" operator="equal">
      <formula>6640</formula>
    </cfRule>
  </conditionalFormatting>
  <conditionalFormatting sqref="T6:T28">
    <cfRule type="cellIs" dxfId="1120" priority="34" operator="lessThan">
      <formula>0</formula>
    </cfRule>
  </conditionalFormatting>
  <conditionalFormatting sqref="T7:T27">
    <cfRule type="cellIs" dxfId="1119" priority="31" operator="lessThan">
      <formula>0</formula>
    </cfRule>
    <cfRule type="cellIs" dxfId="1118" priority="32" operator="lessThan">
      <formula>0</formula>
    </cfRule>
    <cfRule type="cellIs" dxfId="1117" priority="33" operator="lessThan">
      <formula>0</formula>
    </cfRule>
  </conditionalFormatting>
  <conditionalFormatting sqref="E4:E6 E28:K28">
    <cfRule type="cellIs" dxfId="1116" priority="30" operator="equal">
      <formula>$E$4</formula>
    </cfRule>
  </conditionalFormatting>
  <conditionalFormatting sqref="D28:D29 D6 D4:M4">
    <cfRule type="cellIs" dxfId="1115" priority="29" operator="equal">
      <formula>$D$4</formula>
    </cfRule>
  </conditionalFormatting>
  <conditionalFormatting sqref="I4:I6 I28:I29">
    <cfRule type="cellIs" dxfId="1114" priority="28" operator="equal">
      <formula>$I$4</formula>
    </cfRule>
  </conditionalFormatting>
  <conditionalFormatting sqref="J4:J6 J28:J29">
    <cfRule type="cellIs" dxfId="1113" priority="27" operator="equal">
      <formula>$J$4</formula>
    </cfRule>
  </conditionalFormatting>
  <conditionalFormatting sqref="K4:K6 K28:K29">
    <cfRule type="cellIs" dxfId="1112" priority="26" operator="equal">
      <formula>$K$4</formula>
    </cfRule>
  </conditionalFormatting>
  <conditionalFormatting sqref="M4:M6">
    <cfRule type="cellIs" dxfId="1111" priority="25" operator="equal">
      <formula>$L$4</formula>
    </cfRule>
  </conditionalFormatting>
  <conditionalFormatting sqref="T7:T28">
    <cfRule type="cellIs" dxfId="1110" priority="22" operator="lessThan">
      <formula>0</formula>
    </cfRule>
    <cfRule type="cellIs" dxfId="1109" priority="23" operator="lessThan">
      <formula>0</formula>
    </cfRule>
    <cfRule type="cellIs" dxfId="1108" priority="24" operator="lessThan">
      <formula>0</formula>
    </cfRule>
  </conditionalFormatting>
  <conditionalFormatting sqref="D5:K5">
    <cfRule type="cellIs" dxfId="1107" priority="21" operator="greaterThan">
      <formula>0</formula>
    </cfRule>
  </conditionalFormatting>
  <conditionalFormatting sqref="T6:T28">
    <cfRule type="cellIs" dxfId="1106" priority="20" operator="lessThan">
      <formula>0</formula>
    </cfRule>
  </conditionalFormatting>
  <conditionalFormatting sqref="T7:T27">
    <cfRule type="cellIs" dxfId="1105" priority="17" operator="lessThan">
      <formula>0</formula>
    </cfRule>
    <cfRule type="cellIs" dxfId="1104" priority="18" operator="lessThan">
      <formula>0</formula>
    </cfRule>
    <cfRule type="cellIs" dxfId="1103" priority="19" operator="lessThan">
      <formula>0</formula>
    </cfRule>
  </conditionalFormatting>
  <conditionalFormatting sqref="T7:T28">
    <cfRule type="cellIs" dxfId="1102" priority="14" operator="lessThan">
      <formula>0</formula>
    </cfRule>
    <cfRule type="cellIs" dxfId="1101" priority="15" operator="lessThan">
      <formula>0</formula>
    </cfRule>
    <cfRule type="cellIs" dxfId="1100" priority="16" operator="lessThan">
      <formula>0</formula>
    </cfRule>
  </conditionalFormatting>
  <conditionalFormatting sqref="D5:K5">
    <cfRule type="cellIs" dxfId="1099" priority="13" operator="greaterThan">
      <formula>0</formula>
    </cfRule>
  </conditionalFormatting>
  <conditionalFormatting sqref="L4 L6 L28:L29">
    <cfRule type="cellIs" dxfId="1098" priority="12" operator="equal">
      <formula>$L$4</formula>
    </cfRule>
  </conditionalFormatting>
  <conditionalFormatting sqref="D7:S7">
    <cfRule type="cellIs" dxfId="1097" priority="11" operator="greaterThan">
      <formula>0</formula>
    </cfRule>
  </conditionalFormatting>
  <conditionalFormatting sqref="D9:S9">
    <cfRule type="cellIs" dxfId="1096" priority="10" operator="greaterThan">
      <formula>0</formula>
    </cfRule>
  </conditionalFormatting>
  <conditionalFormatting sqref="D11:S11">
    <cfRule type="cellIs" dxfId="1095" priority="9" operator="greaterThan">
      <formula>0</formula>
    </cfRule>
  </conditionalFormatting>
  <conditionalFormatting sqref="D13:S13">
    <cfRule type="cellIs" dxfId="1094" priority="8" operator="greaterThan">
      <formula>0</formula>
    </cfRule>
  </conditionalFormatting>
  <conditionalFormatting sqref="D15:S15">
    <cfRule type="cellIs" dxfId="1093" priority="7" operator="greaterThan">
      <formula>0</formula>
    </cfRule>
  </conditionalFormatting>
  <conditionalFormatting sqref="D17:S17">
    <cfRule type="cellIs" dxfId="1092" priority="6" operator="greaterThan">
      <formula>0</formula>
    </cfRule>
  </conditionalFormatting>
  <conditionalFormatting sqref="D19:S19">
    <cfRule type="cellIs" dxfId="1091" priority="5" operator="greaterThan">
      <formula>0</formula>
    </cfRule>
  </conditionalFormatting>
  <conditionalFormatting sqref="D21:S21">
    <cfRule type="cellIs" dxfId="1090" priority="4" operator="greaterThan">
      <formula>0</formula>
    </cfRule>
  </conditionalFormatting>
  <conditionalFormatting sqref="D23:Q23 S23">
    <cfRule type="cellIs" dxfId="1089" priority="3" operator="greaterThan">
      <formula>0</formula>
    </cfRule>
  </conditionalFormatting>
  <conditionalFormatting sqref="D25:S25">
    <cfRule type="cellIs" dxfId="1088" priority="2" operator="greaterThan">
      <formula>0</formula>
    </cfRule>
  </conditionalFormatting>
  <conditionalFormatting sqref="D27:S27">
    <cfRule type="cellIs" dxfId="108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6" priority="43" operator="equal">
      <formula>212030016606640</formula>
    </cfRule>
  </conditionalFormatting>
  <conditionalFormatting sqref="D29 E4:E6 E28:K29">
    <cfRule type="cellIs" dxfId="1085" priority="41" operator="equal">
      <formula>$E$4</formula>
    </cfRule>
    <cfRule type="cellIs" dxfId="1084" priority="42" operator="equal">
      <formula>2120</formula>
    </cfRule>
  </conditionalFormatting>
  <conditionalFormatting sqref="D29:E29 F4:F6 F28:F29">
    <cfRule type="cellIs" dxfId="1083" priority="39" operator="equal">
      <formula>$F$4</formula>
    </cfRule>
    <cfRule type="cellIs" dxfId="1082" priority="40" operator="equal">
      <formula>300</formula>
    </cfRule>
  </conditionalFormatting>
  <conditionalFormatting sqref="G4:G6 G28:G29">
    <cfRule type="cellIs" dxfId="1081" priority="37" operator="equal">
      <formula>$G$4</formula>
    </cfRule>
    <cfRule type="cellIs" dxfId="1080" priority="38" operator="equal">
      <formula>1660</formula>
    </cfRule>
  </conditionalFormatting>
  <conditionalFormatting sqref="H4:H6 H28:H29">
    <cfRule type="cellIs" dxfId="1079" priority="35" operator="equal">
      <formula>$H$4</formula>
    </cfRule>
    <cfRule type="cellIs" dxfId="1078" priority="36" operator="equal">
      <formula>6640</formula>
    </cfRule>
  </conditionalFormatting>
  <conditionalFormatting sqref="T6:T28">
    <cfRule type="cellIs" dxfId="1077" priority="34" operator="lessThan">
      <formula>0</formula>
    </cfRule>
  </conditionalFormatting>
  <conditionalFormatting sqref="T7:T27">
    <cfRule type="cellIs" dxfId="1076" priority="31" operator="lessThan">
      <formula>0</formula>
    </cfRule>
    <cfRule type="cellIs" dxfId="1075" priority="32" operator="lessThan">
      <formula>0</formula>
    </cfRule>
    <cfRule type="cellIs" dxfId="1074" priority="33" operator="lessThan">
      <formula>0</formula>
    </cfRule>
  </conditionalFormatting>
  <conditionalFormatting sqref="E4:E6 E28:K28">
    <cfRule type="cellIs" dxfId="1073" priority="30" operator="equal">
      <formula>$E$4</formula>
    </cfRule>
  </conditionalFormatting>
  <conditionalFormatting sqref="D28:D29 D6 D4:M4">
    <cfRule type="cellIs" dxfId="1072" priority="29" operator="equal">
      <formula>$D$4</formula>
    </cfRule>
  </conditionalFormatting>
  <conditionalFormatting sqref="I4:I6 I28:I29">
    <cfRule type="cellIs" dxfId="1071" priority="28" operator="equal">
      <formula>$I$4</formula>
    </cfRule>
  </conditionalFormatting>
  <conditionalFormatting sqref="J4:J6 J28:J29">
    <cfRule type="cellIs" dxfId="1070" priority="27" operator="equal">
      <formula>$J$4</formula>
    </cfRule>
  </conditionalFormatting>
  <conditionalFormatting sqref="K4:K6 K28:K29">
    <cfRule type="cellIs" dxfId="1069" priority="26" operator="equal">
      <formula>$K$4</formula>
    </cfRule>
  </conditionalFormatting>
  <conditionalFormatting sqref="M4:M6">
    <cfRule type="cellIs" dxfId="1068" priority="25" operator="equal">
      <formula>$L$4</formula>
    </cfRule>
  </conditionalFormatting>
  <conditionalFormatting sqref="T7:T28">
    <cfRule type="cellIs" dxfId="1067" priority="22" operator="lessThan">
      <formula>0</formula>
    </cfRule>
    <cfRule type="cellIs" dxfId="1066" priority="23" operator="lessThan">
      <formula>0</formula>
    </cfRule>
    <cfRule type="cellIs" dxfId="1065" priority="24" operator="lessThan">
      <formula>0</formula>
    </cfRule>
  </conditionalFormatting>
  <conditionalFormatting sqref="D5:K5">
    <cfRule type="cellIs" dxfId="1064" priority="21" operator="greaterThan">
      <formula>0</formula>
    </cfRule>
  </conditionalFormatting>
  <conditionalFormatting sqref="T6:T28">
    <cfRule type="cellIs" dxfId="1063" priority="20" operator="lessThan">
      <formula>0</formula>
    </cfRule>
  </conditionalFormatting>
  <conditionalFormatting sqref="T7:T27">
    <cfRule type="cellIs" dxfId="1062" priority="17" operator="lessThan">
      <formula>0</formula>
    </cfRule>
    <cfRule type="cellIs" dxfId="1061" priority="18" operator="lessThan">
      <formula>0</formula>
    </cfRule>
    <cfRule type="cellIs" dxfId="1060" priority="19" operator="lessThan">
      <formula>0</formula>
    </cfRule>
  </conditionalFormatting>
  <conditionalFormatting sqref="T7:T28">
    <cfRule type="cellIs" dxfId="1059" priority="14" operator="lessThan">
      <formula>0</formula>
    </cfRule>
    <cfRule type="cellIs" dxfId="1058" priority="15" operator="lessThan">
      <formula>0</formula>
    </cfRule>
    <cfRule type="cellIs" dxfId="1057" priority="16" operator="lessThan">
      <formula>0</formula>
    </cfRule>
  </conditionalFormatting>
  <conditionalFormatting sqref="D5:K5">
    <cfRule type="cellIs" dxfId="1056" priority="13" operator="greaterThan">
      <formula>0</formula>
    </cfRule>
  </conditionalFormatting>
  <conditionalFormatting sqref="L4 L6 L28:L29">
    <cfRule type="cellIs" dxfId="1055" priority="12" operator="equal">
      <formula>$L$4</formula>
    </cfRule>
  </conditionalFormatting>
  <conditionalFormatting sqref="D7:S7">
    <cfRule type="cellIs" dxfId="1054" priority="11" operator="greaterThan">
      <formula>0</formula>
    </cfRule>
  </conditionalFormatting>
  <conditionalFormatting sqref="D9:S9">
    <cfRule type="cellIs" dxfId="1053" priority="10" operator="greaterThan">
      <formula>0</formula>
    </cfRule>
  </conditionalFormatting>
  <conditionalFormatting sqref="D11:S11">
    <cfRule type="cellIs" dxfId="1052" priority="9" operator="greaterThan">
      <formula>0</formula>
    </cfRule>
  </conditionalFormatting>
  <conditionalFormatting sqref="D13:S13">
    <cfRule type="cellIs" dxfId="1051" priority="8" operator="greaterThan">
      <formula>0</formula>
    </cfRule>
  </conditionalFormatting>
  <conditionalFormatting sqref="D15:S15">
    <cfRule type="cellIs" dxfId="1050" priority="7" operator="greaterThan">
      <formula>0</formula>
    </cfRule>
  </conditionalFormatting>
  <conditionalFormatting sqref="D17:S17">
    <cfRule type="cellIs" dxfId="1049" priority="6" operator="greaterThan">
      <formula>0</formula>
    </cfRule>
  </conditionalFormatting>
  <conditionalFormatting sqref="D19:S19">
    <cfRule type="cellIs" dxfId="1048" priority="5" operator="greaterThan">
      <formula>0</formula>
    </cfRule>
  </conditionalFormatting>
  <conditionalFormatting sqref="D21:S21">
    <cfRule type="cellIs" dxfId="1047" priority="4" operator="greaterThan">
      <formula>0</formula>
    </cfRule>
  </conditionalFormatting>
  <conditionalFormatting sqref="D23:S23">
    <cfRule type="cellIs" dxfId="1046" priority="3" operator="greaterThan">
      <formula>0</formula>
    </cfRule>
  </conditionalFormatting>
  <conditionalFormatting sqref="D25:S25">
    <cfRule type="cellIs" dxfId="1045" priority="2" operator="greaterThan">
      <formula>0</formula>
    </cfRule>
  </conditionalFormatting>
  <conditionalFormatting sqref="D27:S27">
    <cfRule type="cellIs" dxfId="104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0" t="s">
        <v>39</v>
      </c>
      <c r="B29" s="91"/>
      <c r="C29" s="92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3" priority="43" operator="equal">
      <formula>212030016606640</formula>
    </cfRule>
  </conditionalFormatting>
  <conditionalFormatting sqref="D29 E4:E6 E28:K29">
    <cfRule type="cellIs" dxfId="1042" priority="41" operator="equal">
      <formula>$E$4</formula>
    </cfRule>
    <cfRule type="cellIs" dxfId="1041" priority="42" operator="equal">
      <formula>2120</formula>
    </cfRule>
  </conditionalFormatting>
  <conditionalFormatting sqref="D29:E29 F4:F6 F28:F29">
    <cfRule type="cellIs" dxfId="1040" priority="39" operator="equal">
      <formula>$F$4</formula>
    </cfRule>
    <cfRule type="cellIs" dxfId="1039" priority="40" operator="equal">
      <formula>300</formula>
    </cfRule>
  </conditionalFormatting>
  <conditionalFormatting sqref="G4:G6 G28:G29">
    <cfRule type="cellIs" dxfId="1038" priority="37" operator="equal">
      <formula>$G$4</formula>
    </cfRule>
    <cfRule type="cellIs" dxfId="1037" priority="38" operator="equal">
      <formula>1660</formula>
    </cfRule>
  </conditionalFormatting>
  <conditionalFormatting sqref="H4:H6 H28:H29">
    <cfRule type="cellIs" dxfId="1036" priority="35" operator="equal">
      <formula>$H$4</formula>
    </cfRule>
    <cfRule type="cellIs" dxfId="1035" priority="36" operator="equal">
      <formula>6640</formula>
    </cfRule>
  </conditionalFormatting>
  <conditionalFormatting sqref="T6:T28">
    <cfRule type="cellIs" dxfId="1034" priority="34" operator="lessThan">
      <formula>0</formula>
    </cfRule>
  </conditionalFormatting>
  <conditionalFormatting sqref="T7:T27">
    <cfRule type="cellIs" dxfId="1033" priority="31" operator="lessThan">
      <formula>0</formula>
    </cfRule>
    <cfRule type="cellIs" dxfId="1032" priority="32" operator="lessThan">
      <formula>0</formula>
    </cfRule>
    <cfRule type="cellIs" dxfId="1031" priority="33" operator="lessThan">
      <formula>0</formula>
    </cfRule>
  </conditionalFormatting>
  <conditionalFormatting sqref="E4:E6 E28:K28">
    <cfRule type="cellIs" dxfId="1030" priority="30" operator="equal">
      <formula>$E$4</formula>
    </cfRule>
  </conditionalFormatting>
  <conditionalFormatting sqref="D28:D29 D6 D4:M4">
    <cfRule type="cellIs" dxfId="1029" priority="29" operator="equal">
      <formula>$D$4</formula>
    </cfRule>
  </conditionalFormatting>
  <conditionalFormatting sqref="I4:I6 I28:I29">
    <cfRule type="cellIs" dxfId="1028" priority="28" operator="equal">
      <formula>$I$4</formula>
    </cfRule>
  </conditionalFormatting>
  <conditionalFormatting sqref="J4:J6 J28:J29">
    <cfRule type="cellIs" dxfId="1027" priority="27" operator="equal">
      <formula>$J$4</formula>
    </cfRule>
  </conditionalFormatting>
  <conditionalFormatting sqref="K4:K6 K28:K29">
    <cfRule type="cellIs" dxfId="1026" priority="26" operator="equal">
      <formula>$K$4</formula>
    </cfRule>
  </conditionalFormatting>
  <conditionalFormatting sqref="M4:M6">
    <cfRule type="cellIs" dxfId="1025" priority="25" operator="equal">
      <formula>$L$4</formula>
    </cfRule>
  </conditionalFormatting>
  <conditionalFormatting sqref="T7:T28">
    <cfRule type="cellIs" dxfId="1024" priority="22" operator="lessThan">
      <formula>0</formula>
    </cfRule>
    <cfRule type="cellIs" dxfId="1023" priority="23" operator="lessThan">
      <formula>0</formula>
    </cfRule>
    <cfRule type="cellIs" dxfId="1022" priority="24" operator="lessThan">
      <formula>0</formula>
    </cfRule>
  </conditionalFormatting>
  <conditionalFormatting sqref="D5:K5">
    <cfRule type="cellIs" dxfId="1021" priority="21" operator="greaterThan">
      <formula>0</formula>
    </cfRule>
  </conditionalFormatting>
  <conditionalFormatting sqref="T6:T28">
    <cfRule type="cellIs" dxfId="1020" priority="20" operator="lessThan">
      <formula>0</formula>
    </cfRule>
  </conditionalFormatting>
  <conditionalFormatting sqref="T7:T27">
    <cfRule type="cellIs" dxfId="1019" priority="17" operator="lessThan">
      <formula>0</formula>
    </cfRule>
    <cfRule type="cellIs" dxfId="1018" priority="18" operator="lessThan">
      <formula>0</formula>
    </cfRule>
    <cfRule type="cellIs" dxfId="1017" priority="19" operator="lessThan">
      <formula>0</formula>
    </cfRule>
  </conditionalFormatting>
  <conditionalFormatting sqref="T7:T28">
    <cfRule type="cellIs" dxfId="1016" priority="14" operator="lessThan">
      <formula>0</formula>
    </cfRule>
    <cfRule type="cellIs" dxfId="1015" priority="15" operator="lessThan">
      <formula>0</formula>
    </cfRule>
    <cfRule type="cellIs" dxfId="1014" priority="16" operator="lessThan">
      <formula>0</formula>
    </cfRule>
  </conditionalFormatting>
  <conditionalFormatting sqref="D5:K5">
    <cfRule type="cellIs" dxfId="1013" priority="13" operator="greaterThan">
      <formula>0</formula>
    </cfRule>
  </conditionalFormatting>
  <conditionalFormatting sqref="L4 L6 L28:L29">
    <cfRule type="cellIs" dxfId="1012" priority="12" operator="equal">
      <formula>$L$4</formula>
    </cfRule>
  </conditionalFormatting>
  <conditionalFormatting sqref="D7:S7">
    <cfRule type="cellIs" dxfId="1011" priority="11" operator="greaterThan">
      <formula>0</formula>
    </cfRule>
  </conditionalFormatting>
  <conditionalFormatting sqref="D9:S9">
    <cfRule type="cellIs" dxfId="1010" priority="10" operator="greaterThan">
      <formula>0</formula>
    </cfRule>
  </conditionalFormatting>
  <conditionalFormatting sqref="D11:S11">
    <cfRule type="cellIs" dxfId="1009" priority="9" operator="greaterThan">
      <formula>0</formula>
    </cfRule>
  </conditionalFormatting>
  <conditionalFormatting sqref="D13:S13">
    <cfRule type="cellIs" dxfId="1008" priority="8" operator="greaterThan">
      <formula>0</formula>
    </cfRule>
  </conditionalFormatting>
  <conditionalFormatting sqref="D15:S15">
    <cfRule type="cellIs" dxfId="1007" priority="7" operator="greaterThan">
      <formula>0</formula>
    </cfRule>
  </conditionalFormatting>
  <conditionalFormatting sqref="D17:S17">
    <cfRule type="cellIs" dxfId="1006" priority="6" operator="greaterThan">
      <formula>0</formula>
    </cfRule>
  </conditionalFormatting>
  <conditionalFormatting sqref="D19:S19">
    <cfRule type="cellIs" dxfId="1005" priority="5" operator="greaterThan">
      <formula>0</formula>
    </cfRule>
  </conditionalFormatting>
  <conditionalFormatting sqref="D21:S21">
    <cfRule type="cellIs" dxfId="1004" priority="4" operator="greaterThan">
      <formula>0</formula>
    </cfRule>
  </conditionalFormatting>
  <conditionalFormatting sqref="D23:S23">
    <cfRule type="cellIs" dxfId="1003" priority="3" operator="greaterThan">
      <formula>0</formula>
    </cfRule>
  </conditionalFormatting>
  <conditionalFormatting sqref="D25:S25">
    <cfRule type="cellIs" dxfId="1002" priority="2" operator="greaterThan">
      <formula>0</formula>
    </cfRule>
  </conditionalFormatting>
  <conditionalFormatting sqref="D27:S27">
    <cfRule type="cellIs" dxfId="1001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2021-10-21T04:45:03Z</dcterms:modified>
</cp:coreProperties>
</file>