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E15" i="47" l="1"/>
  <c r="AA26" i="49" l="1"/>
  <c r="AC26" i="49"/>
  <c r="AB6" i="49"/>
  <c r="AB7" i="49"/>
  <c r="AB8" i="49"/>
  <c r="AB9" i="49"/>
  <c r="AB10" i="49"/>
  <c r="AB11" i="49"/>
  <c r="AB12" i="49"/>
  <c r="AB13" i="49"/>
  <c r="AB14" i="49"/>
  <c r="AB15" i="49"/>
  <c r="AB17" i="49"/>
  <c r="AB18" i="49"/>
  <c r="AB19" i="49"/>
  <c r="AB20" i="49"/>
  <c r="AB21" i="49"/>
  <c r="AB22" i="49"/>
  <c r="AB23" i="49"/>
  <c r="AB24" i="49"/>
  <c r="AB25" i="49"/>
  <c r="AB5" i="49"/>
  <c r="Y26" i="49"/>
  <c r="X26" i="49"/>
  <c r="Z6" i="49"/>
  <c r="Z7" i="49"/>
  <c r="Z8" i="49"/>
  <c r="Z9" i="49"/>
  <c r="Z10" i="49"/>
  <c r="Z11" i="49"/>
  <c r="Z15" i="49"/>
  <c r="Z16" i="49"/>
  <c r="Z26" i="49" s="1"/>
  <c r="Z17" i="49"/>
  <c r="Z19" i="49"/>
  <c r="Z20" i="49"/>
  <c r="Z21" i="49"/>
  <c r="Z22" i="49"/>
  <c r="Z23" i="49"/>
  <c r="Z24" i="49"/>
  <c r="Z25" i="49"/>
  <c r="Z5" i="49"/>
  <c r="AB16" i="49" l="1"/>
  <c r="AB26" i="49"/>
  <c r="V21" i="50" l="1"/>
  <c r="U21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<sst xmlns="http://schemas.openxmlformats.org/spreadsheetml/2006/main" count="319" uniqueCount="161">
  <si>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</si>
  <si>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</si>
  <si>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</si>
  <si>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</si>
  <si>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</si>
  <si>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</si>
  <si>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</si>
  <si>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</si>
  <si>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</si>
  <si>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</si>
  <si>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</si>
  <si>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</si>
  <si>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</si>
  <si>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</si>
  <si>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</si>
  <si>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</si>
  <si>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</si>
  <si>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</si>
  <si>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</si>
  <si>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</si>
  <si>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</si>
  <si>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</si>
  <si>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</si>
  <si>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</si>
  <si>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</si>
  <si>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</si>
  <si>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</si>
  <si>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</si>
  <si>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</si>
  <si>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</si>
  <si>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</si>
  <si>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</si>
  <si>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</si>
  <si>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</si>
  <si>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</si>
  <si>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</si>
  <si>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</si>
  <si>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</si>
  <si>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</si>
  <si>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</si>
  <si>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</si>
  <si>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</si>
  <si>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</si>
  <si>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</si>
  <si>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</si>
  <si>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</si>
  <si>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</si>
  <si>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</si>
  <si>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</si>
  <si>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</si>
  <si>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</si>
  <si>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</si>
  <si>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</si>
  <si>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</si>
  <si>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</si>
  <si>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</si>
  <si>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</si>
  <si>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</si>
  <si>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</si>
  <si>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</si>
  <si>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</si>
  <si>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</si>
  <si>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</si>
  <si>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</si>
  <si>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</si>
  <si>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</si>
  <si>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</si>
  <si>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</si>
  <si>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</si>
  <si>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</si>
  <si>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</si>
  <si>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</si>
  <si>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</si>
  <si>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</si>
  <si>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</si>
  <si>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</si>
  <si>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</si>
  <si>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</si>
  <si>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</si>
  <si>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</si>
  <si>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</si>
  <si>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</si>
  <si>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</si>
  <si>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</si>
  <si>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</si>
  <si>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</si>
  <si>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</si>
  <si>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</si>
  <si>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</si>
  <si>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</si>
  <si>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</si>
  <si>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</si>
  <si>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</si>
  <si>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</si>
  <si>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</si>
  <si>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</si>
  <si>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</si>
  <si>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</si>
  <si>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</si>
  <si>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</si>
  <si>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</si>
  <si>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</si>
  <si>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</si>
  <si>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</si>
  <si>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</si>
  <si>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</si>
  <si>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</si>
  <si>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</si>
  <si>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</si>
  <si>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</si>
  <si>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</si>
  <si>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</si>
  <si>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</si>
  <si>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</si>
  <si>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</si>
  <si>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</si>
  <si>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</si>
  <si>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</si>
  <si>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</si>
  <si>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</si>
  <si>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</si>
  <si>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</si>
  <si>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</si>
  <si>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</si>
  <si>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</si>
  <si>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</si>
  <si>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</si>
  <si>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</si>
  <si>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</si>
  <si>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</si>
  <si>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</si>
  <si>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</si>
  <si>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</si>
  <si>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</si>
  <si>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</si>
  <si>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</si>
  <si>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</si>
  <si>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</si>
  <si>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</si>
  <si>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</si>
  <si>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</si>
  <si>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Midul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</si>
  <si>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</si>
  <si>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</si>
  <si>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</si>
  <si>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</si>
  <si>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</si>
  <si>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</si>
  <si>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</si>
  <si>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</si>
  <si>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</si>
  <si>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Date :16-03-2021</t>
  </si>
  <si>
    <t>itop up</t>
  </si>
  <si>
    <t>sale</t>
  </si>
  <si>
    <t>18 ad</t>
  </si>
  <si>
    <t>total</t>
  </si>
  <si>
    <t>18 Stock</t>
  </si>
  <si>
    <t>Date:20.03.2021</t>
  </si>
  <si>
    <t>18.03.2021</t>
  </si>
  <si>
    <t>bKash Jafor</t>
  </si>
  <si>
    <t>20.03.2021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</si>
</sst>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6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2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6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19" workbookViewId="0">
      <selection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95" t="s">
        <v>10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</row>
    <row r="2" spans="1:25" ht="18" x14ac:dyDescent="0.25">
      <c r="A2" s="296" t="s">
        <v>17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25" s="99" customFormat="1" ht="16.5" thickBot="1" x14ac:dyDescent="0.3">
      <c r="A3" s="305" t="s">
        <v>18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7"/>
      <c r="T3" s="100"/>
      <c r="U3" s="101"/>
      <c r="V3" s="101"/>
      <c r="W3" s="101"/>
      <c r="X3" s="101"/>
      <c r="Y3" s="102"/>
    </row>
    <row r="4" spans="1:25" s="102" customFormat="1" x14ac:dyDescent="0.25">
      <c r="A4" s="297" t="s">
        <v>19</v>
      </c>
      <c r="B4" s="299" t="s">
        <v>20</v>
      </c>
      <c r="C4" s="299" t="s">
        <v>21</v>
      </c>
      <c r="D4" s="293" t="s">
        <v>22</v>
      </c>
      <c r="E4" s="293" t="s">
        <v>23</v>
      </c>
      <c r="F4" s="293" t="s">
        <v>24</v>
      </c>
      <c r="G4" s="293" t="s">
        <v>25</v>
      </c>
      <c r="H4" s="293" t="s">
        <v>26</v>
      </c>
      <c r="I4" s="293" t="s">
        <v>27</v>
      </c>
      <c r="J4" s="293" t="s">
        <v>28</v>
      </c>
      <c r="K4" s="308" t="s">
        <v>29</v>
      </c>
      <c r="L4" s="285" t="s">
        <v>30</v>
      </c>
      <c r="M4" s="287" t="s">
        <v>31</v>
      </c>
      <c r="N4" s="289" t="s">
        <v>9</v>
      </c>
      <c r="O4" s="291" t="s">
        <v>32</v>
      </c>
      <c r="P4" s="301" t="s">
        <v>130</v>
      </c>
      <c r="Q4" s="303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98"/>
      <c r="B5" s="300"/>
      <c r="C5" s="300"/>
      <c r="D5" s="294"/>
      <c r="E5" s="294"/>
      <c r="F5" s="294"/>
      <c r="G5" s="294"/>
      <c r="H5" s="294"/>
      <c r="I5" s="294"/>
      <c r="J5" s="294"/>
      <c r="K5" s="309"/>
      <c r="L5" s="286"/>
      <c r="M5" s="288"/>
      <c r="N5" s="290"/>
      <c r="O5" s="292"/>
      <c r="P5" s="302"/>
      <c r="Q5" s="30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142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143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145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149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150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158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160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1620</v>
      </c>
      <c r="D37" s="132">
        <f t="shared" si="1"/>
        <v>272</v>
      </c>
      <c r="E37" s="132">
        <f t="shared" si="1"/>
        <v>100</v>
      </c>
      <c r="F37" s="132">
        <f t="shared" si="1"/>
        <v>0</v>
      </c>
      <c r="G37" s="132">
        <f t="shared" si="1"/>
        <v>29184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120</v>
      </c>
      <c r="R37" s="134">
        <f>SUM(R6:R36)</f>
        <v>31746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2" sqref="D2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10" t="s">
        <v>10</v>
      </c>
      <c r="B1" s="311"/>
      <c r="C1" s="311"/>
      <c r="D1" s="312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13" t="s">
        <v>11</v>
      </c>
      <c r="B2" s="313"/>
      <c r="C2" s="313"/>
      <c r="D2" s="313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142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143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145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145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149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150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158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160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63750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63750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63750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63750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63750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63750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63750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63750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63750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63750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63750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63750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63750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63750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63750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63750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63750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63750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63750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63750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63750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63750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63750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63750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63750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63750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63750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63750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63750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63750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63750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63750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63750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63750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63750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63750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63750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63750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63750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63750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63750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63750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63750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63750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63750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63750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63750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63750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63750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63750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63750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63750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63750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63750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63750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63750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63750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63750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3863750</v>
      </c>
      <c r="C83" s="46">
        <f>SUM(C4:C77)</f>
        <v>3800000</v>
      </c>
      <c r="D83" s="82">
        <f>D82</f>
        <v>63750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14" t="s">
        <v>6</v>
      </c>
      <c r="B1" s="315"/>
      <c r="C1" s="315"/>
      <c r="D1" s="315"/>
      <c r="E1" s="316"/>
      <c r="G1" s="21"/>
      <c r="H1" s="142"/>
      <c r="I1" s="142"/>
    </row>
    <row r="2" spans="1:12" ht="21.75" x14ac:dyDescent="0.25">
      <c r="A2" s="317" t="s">
        <v>157</v>
      </c>
      <c r="B2" s="318"/>
      <c r="C2" s="318"/>
      <c r="D2" s="318"/>
      <c r="E2" s="319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20" t="s">
        <v>89</v>
      </c>
      <c r="K4" s="321"/>
      <c r="L4" s="322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1355854.75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39261.785000000003</v>
      </c>
      <c r="C6" s="37"/>
      <c r="D6" s="29" t="s">
        <v>4</v>
      </c>
      <c r="E6" s="87">
        <v>63750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353590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31746</v>
      </c>
      <c r="C8" s="37"/>
      <c r="D8" s="29" t="s">
        <v>2</v>
      </c>
      <c r="E8" s="89">
        <v>145937.89599999995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1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7515.7850000000035</v>
      </c>
      <c r="C12" s="37"/>
      <c r="D12" s="29" t="s">
        <v>16</v>
      </c>
      <c r="E12" s="89"/>
      <c r="F12" s="22"/>
      <c r="J12" s="146" t="s">
        <v>128</v>
      </c>
      <c r="K12" s="185" t="s">
        <v>148</v>
      </c>
      <c r="L12" s="185">
        <v>25915</v>
      </c>
    </row>
    <row r="13" spans="1:12" ht="21.75" x14ac:dyDescent="0.3">
      <c r="A13" s="90"/>
      <c r="B13" s="38"/>
      <c r="C13" s="37"/>
      <c r="D13" s="251" t="s">
        <v>159</v>
      </c>
      <c r="E13" s="284">
        <v>330000</v>
      </c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2004662.6459999999</v>
      </c>
      <c r="C15" s="37"/>
      <c r="D15" s="29" t="s">
        <v>3</v>
      </c>
      <c r="E15" s="89">
        <f>E5+E6+E7+E8+E9+E10+E12-E11+E13</f>
        <v>2004662.6459999999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23"/>
      <c r="B17" s="324"/>
      <c r="C17" s="324"/>
      <c r="D17" s="324"/>
      <c r="E17" s="325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145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26" t="s">
        <v>33</v>
      </c>
      <c r="K23" s="326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9" activePane="bottomLeft" state="frozen"/>
      <selection pane="bottomLeft" activeCell="N28" sqref="N28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2" ht="15" customHeight="1" x14ac:dyDescent="0.25">
      <c r="A2" s="333"/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2" s="148" customFormat="1" ht="18" customHeight="1" x14ac:dyDescent="0.25">
      <c r="A3" s="334" t="s">
        <v>44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22" s="148" customFormat="1" ht="18" customHeight="1" x14ac:dyDescent="0.25">
      <c r="A4" s="335" t="s">
        <v>17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</row>
    <row r="5" spans="1:22" s="148" customFormat="1" ht="18" customHeight="1" x14ac:dyDescent="0.25">
      <c r="A5" s="336" t="s">
        <v>151</v>
      </c>
      <c r="B5" s="337"/>
      <c r="C5" s="192"/>
      <c r="D5" s="193" t="s">
        <v>45</v>
      </c>
      <c r="E5" s="193"/>
      <c r="F5" s="331" t="s">
        <v>69</v>
      </c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2"/>
      <c r="T5" s="330" t="s">
        <v>111</v>
      </c>
      <c r="U5" s="331"/>
      <c r="V5" s="332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75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75</v>
      </c>
      <c r="O9" s="169"/>
      <c r="P9" s="169">
        <v>50</v>
      </c>
      <c r="Q9" s="167"/>
      <c r="R9" s="148"/>
      <c r="T9" s="187" t="s">
        <v>144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187" t="s">
        <v>145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55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30</v>
      </c>
      <c r="G13" s="167"/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4</v>
      </c>
      <c r="P13" s="169"/>
      <c r="Q13" s="174"/>
      <c r="T13" s="273"/>
      <c r="U13" s="273"/>
      <c r="V13" s="273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170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44</v>
      </c>
      <c r="O14" s="169"/>
      <c r="P14" s="169">
        <v>10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74"/>
      <c r="U16" s="274"/>
      <c r="V16" s="274"/>
    </row>
    <row r="17" spans="1:22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20</v>
      </c>
      <c r="G17" s="167">
        <v>20</v>
      </c>
      <c r="H17" s="171">
        <v>30</v>
      </c>
      <c r="I17" s="167">
        <v>10</v>
      </c>
      <c r="J17" s="171"/>
      <c r="K17" s="171"/>
      <c r="L17" s="167"/>
      <c r="M17" s="168"/>
      <c r="N17" s="169">
        <v>36</v>
      </c>
      <c r="O17" s="169">
        <v>14</v>
      </c>
      <c r="P17" s="169">
        <v>13</v>
      </c>
      <c r="Q17" s="174"/>
      <c r="T17" s="275" t="s">
        <v>33</v>
      </c>
      <c r="U17" s="275">
        <f>SUM(U7:U16)</f>
        <v>810</v>
      </c>
      <c r="V17" s="275">
        <f>SUM(V7:V16)</f>
        <v>154710</v>
      </c>
    </row>
    <row r="18" spans="1:22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338" t="s">
        <v>147</v>
      </c>
      <c r="U18" s="339"/>
      <c r="V18" s="340"/>
    </row>
    <row r="19" spans="1:22" ht="18.75" x14ac:dyDescent="0.25">
      <c r="A19" s="176">
        <v>13</v>
      </c>
      <c r="B19" s="166"/>
      <c r="C19" s="155" t="s">
        <v>141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S19" s="147" t="s">
        <v>78</v>
      </c>
      <c r="T19" s="274" t="s">
        <v>122</v>
      </c>
      <c r="U19" s="274">
        <v>3</v>
      </c>
      <c r="V19" s="274">
        <v>546</v>
      </c>
    </row>
    <row r="20" spans="1:22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146</v>
      </c>
      <c r="T20" s="274" t="s">
        <v>124</v>
      </c>
      <c r="U20" s="274">
        <v>6</v>
      </c>
      <c r="V20" s="274">
        <v>1092</v>
      </c>
    </row>
    <row r="21" spans="1:22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  <c r="T21" s="275" t="s">
        <v>33</v>
      </c>
      <c r="U21" s="275">
        <f>U19+U20</f>
        <v>9</v>
      </c>
      <c r="V21" s="275">
        <f>V19+V20</f>
        <v>1638</v>
      </c>
    </row>
    <row r="22" spans="1:22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2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2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s="158" customFormat="1" ht="16.5" thickBot="1" x14ac:dyDescent="0.3">
      <c r="A28" s="327" t="s">
        <v>36</v>
      </c>
      <c r="B28" s="328"/>
      <c r="C28" s="329"/>
      <c r="D28" s="200">
        <f t="shared" ref="D28:P28" si="0">SUM(D7:D27)</f>
        <v>0</v>
      </c>
      <c r="E28" s="200">
        <f t="shared" si="0"/>
        <v>0</v>
      </c>
      <c r="F28" s="200">
        <f t="shared" si="0"/>
        <v>220</v>
      </c>
      <c r="G28" s="200">
        <f t="shared" si="0"/>
        <v>220</v>
      </c>
      <c r="H28" s="200">
        <f t="shared" si="0"/>
        <v>380</v>
      </c>
      <c r="I28" s="200">
        <f t="shared" si="0"/>
        <v>10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305</v>
      </c>
      <c r="O28" s="200">
        <f t="shared" si="0"/>
        <v>18</v>
      </c>
      <c r="P28" s="200">
        <f t="shared" si="0"/>
        <v>138</v>
      </c>
      <c r="Q28" s="201"/>
    </row>
    <row r="29" spans="1:22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2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2" x14ac:dyDescent="0.25">
      <c r="A31" s="63"/>
      <c r="B31" s="63"/>
      <c r="C31" s="53"/>
      <c r="D31" s="53"/>
      <c r="F31" s="63"/>
      <c r="G31" s="63"/>
      <c r="I31" s="63"/>
    </row>
    <row r="32" spans="1:22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8">
    <mergeCell ref="A28:C28"/>
    <mergeCell ref="T5:V5"/>
    <mergeCell ref="A1:Q2"/>
    <mergeCell ref="A3:Q3"/>
    <mergeCell ref="A4:Q4"/>
    <mergeCell ref="A5:B5"/>
    <mergeCell ref="F5:Q5"/>
    <mergeCell ref="T18:V18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2" ht="15" customHeight="1" x14ac:dyDescent="0.25">
      <c r="A2" s="333"/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2" s="148" customFormat="1" ht="18" customHeight="1" x14ac:dyDescent="0.25">
      <c r="A3" s="334" t="s">
        <v>44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22" s="148" customFormat="1" ht="18" customHeight="1" x14ac:dyDescent="0.25">
      <c r="A4" s="335" t="s">
        <v>17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</row>
    <row r="5" spans="1:22" s="148" customFormat="1" ht="18" customHeight="1" x14ac:dyDescent="0.25">
      <c r="A5" s="336" t="s">
        <v>68</v>
      </c>
      <c r="B5" s="337"/>
      <c r="C5" s="192"/>
      <c r="D5" s="193" t="s">
        <v>45</v>
      </c>
      <c r="E5" s="193"/>
      <c r="F5" s="331" t="s">
        <v>69</v>
      </c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2"/>
      <c r="T5" s="330" t="s">
        <v>111</v>
      </c>
      <c r="U5" s="331"/>
      <c r="V5" s="332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41" t="s">
        <v>121</v>
      </c>
      <c r="U10" s="342"/>
      <c r="V10" s="343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41" t="s">
        <v>123</v>
      </c>
      <c r="U13" s="342"/>
      <c r="V13" s="343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27" t="s">
        <v>36</v>
      </c>
      <c r="B28" s="328"/>
      <c r="C28" s="329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P8" sqref="P8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29" ht="24" customHeight="1" x14ac:dyDescent="0.25">
      <c r="A1" s="334" t="s">
        <v>44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276"/>
    </row>
    <row r="2" spans="1:29" ht="24" customHeight="1" thickBot="1" x14ac:dyDescent="0.3">
      <c r="A2" s="354" t="s">
        <v>157</v>
      </c>
      <c r="B2" s="354"/>
      <c r="C2" s="354"/>
      <c r="D2" s="354"/>
      <c r="E2" s="354"/>
      <c r="F2" s="361"/>
      <c r="G2" s="362"/>
      <c r="H2" s="362"/>
      <c r="I2" s="362"/>
      <c r="J2" s="362"/>
      <c r="K2" s="352" t="s">
        <v>17</v>
      </c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3"/>
      <c r="X2" s="277"/>
    </row>
    <row r="3" spans="1:29" s="148" customFormat="1" ht="24" customHeight="1" x14ac:dyDescent="0.25">
      <c r="A3" s="229"/>
      <c r="B3" s="347" t="s">
        <v>112</v>
      </c>
      <c r="C3" s="348"/>
      <c r="D3" s="349"/>
      <c r="E3" s="347" t="s">
        <v>116</v>
      </c>
      <c r="F3" s="350"/>
      <c r="G3" s="351"/>
      <c r="H3" s="350" t="s">
        <v>51</v>
      </c>
      <c r="I3" s="350"/>
      <c r="J3" s="350"/>
      <c r="K3" s="355" t="s">
        <v>52</v>
      </c>
      <c r="L3" s="356"/>
      <c r="M3" s="357"/>
      <c r="N3" s="355" t="s">
        <v>117</v>
      </c>
      <c r="O3" s="356"/>
      <c r="P3" s="357"/>
      <c r="Q3" s="358" t="s">
        <v>119</v>
      </c>
      <c r="R3" s="350"/>
      <c r="S3" s="351"/>
      <c r="T3" s="355" t="s">
        <v>118</v>
      </c>
      <c r="U3" s="356"/>
      <c r="V3" s="359"/>
      <c r="W3" s="360" t="s">
        <v>120</v>
      </c>
      <c r="X3" s="344" t="s">
        <v>152</v>
      </c>
      <c r="Y3" s="345"/>
      <c r="Z3" s="345"/>
      <c r="AA3" s="346"/>
      <c r="AB3" s="44"/>
      <c r="AC3" s="44"/>
    </row>
    <row r="4" spans="1:29" s="148" customFormat="1" ht="24" customHeight="1" x14ac:dyDescent="0.25">
      <c r="A4" s="230" t="s">
        <v>46</v>
      </c>
      <c r="B4" s="231" t="s">
        <v>115</v>
      </c>
      <c r="C4" s="238" t="s">
        <v>113</v>
      </c>
      <c r="D4" s="232" t="s">
        <v>114</v>
      </c>
      <c r="E4" s="231" t="s">
        <v>115</v>
      </c>
      <c r="F4" s="238" t="s">
        <v>113</v>
      </c>
      <c r="G4" s="233" t="s">
        <v>114</v>
      </c>
      <c r="H4" s="234" t="s">
        <v>115</v>
      </c>
      <c r="I4" s="244" t="s">
        <v>113</v>
      </c>
      <c r="J4" s="235" t="s">
        <v>114</v>
      </c>
      <c r="K4" s="178" t="s">
        <v>115</v>
      </c>
      <c r="L4" s="244" t="s">
        <v>113</v>
      </c>
      <c r="M4" s="233" t="s">
        <v>114</v>
      </c>
      <c r="N4" s="178" t="s">
        <v>115</v>
      </c>
      <c r="O4" s="244" t="s">
        <v>113</v>
      </c>
      <c r="P4" s="233" t="s">
        <v>114</v>
      </c>
      <c r="Q4" s="178" t="s">
        <v>115</v>
      </c>
      <c r="R4" s="244" t="s">
        <v>113</v>
      </c>
      <c r="S4" s="233" t="s">
        <v>114</v>
      </c>
      <c r="T4" s="178" t="s">
        <v>115</v>
      </c>
      <c r="U4" s="244" t="s">
        <v>113</v>
      </c>
      <c r="V4" s="280" t="s">
        <v>114</v>
      </c>
      <c r="W4" s="360"/>
      <c r="X4" s="44">
        <v>17.03</v>
      </c>
      <c r="Y4" s="44" t="s">
        <v>153</v>
      </c>
      <c r="Z4" s="44" t="s">
        <v>156</v>
      </c>
      <c r="AA4" s="44" t="s">
        <v>154</v>
      </c>
      <c r="AB4" s="44" t="s">
        <v>155</v>
      </c>
      <c r="AC4" s="44"/>
    </row>
    <row r="5" spans="1:29" s="148" customFormat="1" ht="24" customHeight="1" x14ac:dyDescent="0.25">
      <c r="A5" s="227">
        <v>34</v>
      </c>
      <c r="B5" s="175"/>
      <c r="C5" s="239"/>
      <c r="D5" s="205"/>
      <c r="E5" s="175"/>
      <c r="F5" s="239"/>
      <c r="G5" s="210"/>
      <c r="H5" s="209"/>
      <c r="I5" s="245"/>
      <c r="J5" s="203"/>
      <c r="K5" s="214"/>
      <c r="L5" s="247"/>
      <c r="M5" s="215"/>
      <c r="N5" s="214"/>
      <c r="O5" s="247"/>
      <c r="P5" s="215"/>
      <c r="Q5" s="214"/>
      <c r="R5" s="247"/>
      <c r="S5" s="215"/>
      <c r="T5" s="214"/>
      <c r="U5" s="247"/>
      <c r="V5" s="281"/>
      <c r="W5" s="44"/>
      <c r="X5" s="44">
        <v>20000</v>
      </c>
      <c r="Y5" s="44"/>
      <c r="Z5" s="44">
        <f>X5-Y5</f>
        <v>20000</v>
      </c>
      <c r="AA5" s="44">
        <v>22000</v>
      </c>
      <c r="AB5" s="44">
        <f>Z5+AA5</f>
        <v>42000</v>
      </c>
      <c r="AC5" s="44"/>
    </row>
    <row r="6" spans="1:29" s="149" customFormat="1" ht="24" customHeight="1" x14ac:dyDescent="0.25">
      <c r="A6" s="227">
        <v>35</v>
      </c>
      <c r="B6" s="175"/>
      <c r="C6" s="239"/>
      <c r="D6" s="205"/>
      <c r="E6" s="175"/>
      <c r="F6" s="239"/>
      <c r="G6" s="210"/>
      <c r="H6" s="209"/>
      <c r="I6" s="245"/>
      <c r="J6" s="203"/>
      <c r="K6" s="216"/>
      <c r="L6" s="248"/>
      <c r="M6" s="217"/>
      <c r="N6" s="216"/>
      <c r="O6" s="248"/>
      <c r="P6" s="217"/>
      <c r="Q6" s="216"/>
      <c r="R6" s="248"/>
      <c r="S6" s="217"/>
      <c r="T6" s="216"/>
      <c r="U6" s="248"/>
      <c r="V6" s="282"/>
      <c r="W6" s="278"/>
      <c r="X6" s="278">
        <v>15000</v>
      </c>
      <c r="Y6" s="278"/>
      <c r="Z6" s="44">
        <f t="shared" ref="Z6:Z25" si="0">X6-Y6</f>
        <v>15000</v>
      </c>
      <c r="AA6" s="278">
        <v>5000</v>
      </c>
      <c r="AB6" s="44">
        <f t="shared" ref="AB6:AB25" si="1">Z6+AA6</f>
        <v>20000</v>
      </c>
      <c r="AC6" s="278"/>
    </row>
    <row r="7" spans="1:29" ht="24" customHeight="1" x14ac:dyDescent="0.25">
      <c r="A7" s="227">
        <v>36</v>
      </c>
      <c r="B7" s="175"/>
      <c r="C7" s="239"/>
      <c r="D7" s="205"/>
      <c r="E7" s="175"/>
      <c r="F7" s="239"/>
      <c r="G7" s="210"/>
      <c r="H7" s="209"/>
      <c r="I7" s="245"/>
      <c r="J7" s="203"/>
      <c r="K7" s="218"/>
      <c r="L7" s="249"/>
      <c r="M7" s="219"/>
      <c r="N7" s="218"/>
      <c r="O7" s="249"/>
      <c r="P7" s="219"/>
      <c r="Q7" s="218"/>
      <c r="R7" s="249"/>
      <c r="S7" s="219"/>
      <c r="T7" s="218"/>
      <c r="U7" s="249"/>
      <c r="V7" s="283"/>
      <c r="W7" s="274"/>
      <c r="X7" s="274">
        <v>20000</v>
      </c>
      <c r="Y7" s="274"/>
      <c r="Z7" s="44">
        <f t="shared" si="0"/>
        <v>20000</v>
      </c>
      <c r="AA7" s="44">
        <v>20000</v>
      </c>
      <c r="AB7" s="44">
        <f t="shared" si="1"/>
        <v>40000</v>
      </c>
      <c r="AC7" s="274"/>
    </row>
    <row r="8" spans="1:29" ht="24" customHeight="1" x14ac:dyDescent="0.25">
      <c r="A8" s="227">
        <v>37</v>
      </c>
      <c r="B8" s="175"/>
      <c r="C8" s="239"/>
      <c r="D8" s="205"/>
      <c r="E8" s="175"/>
      <c r="F8" s="239"/>
      <c r="G8" s="210"/>
      <c r="H8" s="209"/>
      <c r="I8" s="245"/>
      <c r="J8" s="204"/>
      <c r="K8" s="218"/>
      <c r="L8" s="249"/>
      <c r="M8" s="219"/>
      <c r="N8" s="218"/>
      <c r="O8" s="249"/>
      <c r="P8" s="219"/>
      <c r="Q8" s="218"/>
      <c r="R8" s="249"/>
      <c r="S8" s="219"/>
      <c r="T8" s="218"/>
      <c r="U8" s="249"/>
      <c r="V8" s="283"/>
      <c r="W8" s="274"/>
      <c r="X8" s="274">
        <v>10000</v>
      </c>
      <c r="Y8" s="274"/>
      <c r="Z8" s="44">
        <f t="shared" si="0"/>
        <v>10000</v>
      </c>
      <c r="AA8" s="278">
        <v>5000</v>
      </c>
      <c r="AB8" s="44">
        <f t="shared" si="1"/>
        <v>15000</v>
      </c>
      <c r="AC8" s="274"/>
    </row>
    <row r="9" spans="1:29" ht="24" customHeight="1" x14ac:dyDescent="0.25">
      <c r="A9" s="227">
        <v>38</v>
      </c>
      <c r="B9" s="175"/>
      <c r="C9" s="239"/>
      <c r="D9" s="205"/>
      <c r="E9" s="153"/>
      <c r="F9" s="239"/>
      <c r="G9" s="210"/>
      <c r="H9" s="209"/>
      <c r="I9" s="245"/>
      <c r="J9" s="204"/>
      <c r="K9" s="218"/>
      <c r="L9" s="249"/>
      <c r="M9" s="219"/>
      <c r="N9" s="218"/>
      <c r="O9" s="249"/>
      <c r="P9" s="219"/>
      <c r="Q9" s="218"/>
      <c r="R9" s="249"/>
      <c r="S9" s="219"/>
      <c r="T9" s="218"/>
      <c r="U9" s="249"/>
      <c r="V9" s="283"/>
      <c r="W9" s="274"/>
      <c r="X9" s="274">
        <v>10000</v>
      </c>
      <c r="Y9" s="274"/>
      <c r="Z9" s="44">
        <f t="shared" si="0"/>
        <v>10000</v>
      </c>
      <c r="AA9" s="44">
        <v>5000</v>
      </c>
      <c r="AB9" s="44">
        <f t="shared" si="1"/>
        <v>15000</v>
      </c>
      <c r="AC9" s="274"/>
    </row>
    <row r="10" spans="1:29" ht="24" customHeight="1" x14ac:dyDescent="0.25">
      <c r="A10" s="227">
        <v>39</v>
      </c>
      <c r="B10" s="175"/>
      <c r="C10" s="239"/>
      <c r="D10" s="205"/>
      <c r="E10" s="153"/>
      <c r="F10" s="239"/>
      <c r="G10" s="210"/>
      <c r="H10" s="209"/>
      <c r="I10" s="245"/>
      <c r="J10" s="204"/>
      <c r="K10" s="218"/>
      <c r="L10" s="249"/>
      <c r="M10" s="220"/>
      <c r="N10" s="218"/>
      <c r="O10" s="249"/>
      <c r="P10" s="219"/>
      <c r="Q10" s="218"/>
      <c r="R10" s="249"/>
      <c r="S10" s="219"/>
      <c r="T10" s="218"/>
      <c r="U10" s="249"/>
      <c r="V10" s="283"/>
      <c r="W10" s="274"/>
      <c r="X10" s="274">
        <v>10000</v>
      </c>
      <c r="Y10" s="274"/>
      <c r="Z10" s="44">
        <f t="shared" si="0"/>
        <v>10000</v>
      </c>
      <c r="AA10" s="278">
        <v>10000</v>
      </c>
      <c r="AB10" s="44">
        <f t="shared" si="1"/>
        <v>20000</v>
      </c>
      <c r="AC10" s="274"/>
    </row>
    <row r="11" spans="1:29" ht="24" customHeight="1" x14ac:dyDescent="0.25">
      <c r="A11" s="227">
        <v>40</v>
      </c>
      <c r="B11" s="175"/>
      <c r="C11" s="239"/>
      <c r="D11" s="205"/>
      <c r="E11" s="175"/>
      <c r="F11" s="239"/>
      <c r="G11" s="210"/>
      <c r="H11" s="209"/>
      <c r="I11" s="245"/>
      <c r="J11" s="204"/>
      <c r="K11" s="218"/>
      <c r="L11" s="249"/>
      <c r="M11" s="219"/>
      <c r="N11" s="218"/>
      <c r="O11" s="249"/>
      <c r="P11" s="219"/>
      <c r="Q11" s="218"/>
      <c r="R11" s="249"/>
      <c r="S11" s="219"/>
      <c r="T11" s="218"/>
      <c r="U11" s="249"/>
      <c r="V11" s="283"/>
      <c r="W11" s="274"/>
      <c r="X11" s="274">
        <v>10000</v>
      </c>
      <c r="Y11" s="274"/>
      <c r="Z11" s="44">
        <f t="shared" si="0"/>
        <v>10000</v>
      </c>
      <c r="AA11" s="44">
        <v>5000</v>
      </c>
      <c r="AB11" s="44">
        <f t="shared" si="1"/>
        <v>15000</v>
      </c>
      <c r="AC11" s="274"/>
    </row>
    <row r="12" spans="1:29" ht="24" customHeight="1" x14ac:dyDescent="0.25">
      <c r="A12" s="227">
        <v>41</v>
      </c>
      <c r="B12" s="175"/>
      <c r="C12" s="239"/>
      <c r="D12" s="205"/>
      <c r="E12" s="153"/>
      <c r="F12" s="239"/>
      <c r="G12" s="210"/>
      <c r="H12" s="209"/>
      <c r="I12" s="245"/>
      <c r="J12" s="204"/>
      <c r="K12" s="218"/>
      <c r="L12" s="249"/>
      <c r="M12" s="219"/>
      <c r="N12" s="218"/>
      <c r="O12" s="249"/>
      <c r="P12" s="219"/>
      <c r="Q12" s="218"/>
      <c r="R12" s="249"/>
      <c r="S12" s="219"/>
      <c r="T12" s="218"/>
      <c r="U12" s="249"/>
      <c r="V12" s="283"/>
      <c r="W12" s="274"/>
      <c r="X12" s="274">
        <v>10000</v>
      </c>
      <c r="Y12" s="274">
        <v>8021</v>
      </c>
      <c r="Z12" s="44">
        <v>0</v>
      </c>
      <c r="AA12" s="278">
        <v>20000</v>
      </c>
      <c r="AB12" s="44">
        <f t="shared" si="1"/>
        <v>20000</v>
      </c>
      <c r="AC12" s="274"/>
    </row>
    <row r="13" spans="1:29" ht="24" customHeight="1" x14ac:dyDescent="0.25">
      <c r="A13" s="227">
        <v>42</v>
      </c>
      <c r="B13" s="175"/>
      <c r="C13" s="239"/>
      <c r="D13" s="205"/>
      <c r="E13" s="175"/>
      <c r="F13" s="239"/>
      <c r="G13" s="210"/>
      <c r="H13" s="209"/>
      <c r="I13" s="245"/>
      <c r="J13" s="204"/>
      <c r="K13" s="218"/>
      <c r="L13" s="249"/>
      <c r="M13" s="219"/>
      <c r="N13" s="218"/>
      <c r="O13" s="249"/>
      <c r="P13" s="219"/>
      <c r="Q13" s="218"/>
      <c r="R13" s="249"/>
      <c r="S13" s="219"/>
      <c r="T13" s="218"/>
      <c r="U13" s="249"/>
      <c r="V13" s="283"/>
      <c r="W13" s="274"/>
      <c r="X13" s="274">
        <v>25000</v>
      </c>
      <c r="Y13" s="274">
        <v>14728</v>
      </c>
      <c r="Z13" s="44">
        <v>0</v>
      </c>
      <c r="AA13" s="44">
        <v>25000</v>
      </c>
      <c r="AB13" s="44">
        <f t="shared" si="1"/>
        <v>25000</v>
      </c>
      <c r="AC13" s="274"/>
    </row>
    <row r="14" spans="1:29" ht="24" customHeight="1" x14ac:dyDescent="0.25">
      <c r="A14" s="227">
        <v>43</v>
      </c>
      <c r="B14" s="175"/>
      <c r="C14" s="239"/>
      <c r="D14" s="205"/>
      <c r="E14" s="175"/>
      <c r="F14" s="239"/>
      <c r="G14" s="210"/>
      <c r="H14" s="209"/>
      <c r="I14" s="245"/>
      <c r="J14" s="204"/>
      <c r="K14" s="218"/>
      <c r="L14" s="249"/>
      <c r="M14" s="219"/>
      <c r="N14" s="218"/>
      <c r="O14" s="249"/>
      <c r="P14" s="219"/>
      <c r="Q14" s="218"/>
      <c r="R14" s="249"/>
      <c r="S14" s="219"/>
      <c r="T14" s="218"/>
      <c r="U14" s="249"/>
      <c r="V14" s="283"/>
      <c r="W14" s="274"/>
      <c r="X14" s="274">
        <v>20000</v>
      </c>
      <c r="Y14" s="274">
        <v>7805</v>
      </c>
      <c r="Z14" s="44">
        <v>0</v>
      </c>
      <c r="AA14" s="278">
        <v>25000</v>
      </c>
      <c r="AB14" s="44">
        <f t="shared" si="1"/>
        <v>25000</v>
      </c>
      <c r="AC14" s="274"/>
    </row>
    <row r="15" spans="1:29" ht="24" customHeight="1" x14ac:dyDescent="0.25">
      <c r="A15" s="227">
        <v>44</v>
      </c>
      <c r="B15" s="175"/>
      <c r="C15" s="239"/>
      <c r="D15" s="205"/>
      <c r="E15" s="153"/>
      <c r="F15" s="239"/>
      <c r="G15" s="210"/>
      <c r="H15" s="209"/>
      <c r="I15" s="245"/>
      <c r="J15" s="204"/>
      <c r="K15" s="218"/>
      <c r="L15" s="249"/>
      <c r="M15" s="219"/>
      <c r="N15" s="218"/>
      <c r="O15" s="249"/>
      <c r="P15" s="219"/>
      <c r="Q15" s="218"/>
      <c r="R15" s="249"/>
      <c r="S15" s="219"/>
      <c r="T15" s="218"/>
      <c r="U15" s="249"/>
      <c r="V15" s="283"/>
      <c r="W15" s="274"/>
      <c r="X15" s="274">
        <v>15000</v>
      </c>
      <c r="Y15" s="274"/>
      <c r="Z15" s="44">
        <f t="shared" si="0"/>
        <v>15000</v>
      </c>
      <c r="AA15" s="44">
        <v>15000</v>
      </c>
      <c r="AB15" s="44">
        <f t="shared" si="1"/>
        <v>30000</v>
      </c>
      <c r="AC15" s="274"/>
    </row>
    <row r="16" spans="1:29" ht="24" customHeight="1" x14ac:dyDescent="0.25">
      <c r="A16" s="227">
        <v>45</v>
      </c>
      <c r="B16" s="175"/>
      <c r="C16" s="239"/>
      <c r="D16" s="205"/>
      <c r="E16" s="175"/>
      <c r="F16" s="239"/>
      <c r="G16" s="210"/>
      <c r="H16" s="209"/>
      <c r="I16" s="245"/>
      <c r="J16" s="204"/>
      <c r="K16" s="218"/>
      <c r="L16" s="249"/>
      <c r="M16" s="219"/>
      <c r="N16" s="218"/>
      <c r="O16" s="249"/>
      <c r="P16" s="219"/>
      <c r="Q16" s="218"/>
      <c r="R16" s="249"/>
      <c r="S16" s="219"/>
      <c r="T16" s="218"/>
      <c r="U16" s="249"/>
      <c r="V16" s="283"/>
      <c r="W16" s="274"/>
      <c r="X16" s="274">
        <v>15000</v>
      </c>
      <c r="Y16" s="274"/>
      <c r="Z16" s="44">
        <f t="shared" si="0"/>
        <v>15000</v>
      </c>
      <c r="AA16" s="278">
        <v>10000</v>
      </c>
      <c r="AB16" s="44">
        <f t="shared" si="1"/>
        <v>25000</v>
      </c>
      <c r="AC16" s="274"/>
    </row>
    <row r="17" spans="1:29" ht="24" customHeight="1" x14ac:dyDescent="0.25">
      <c r="A17" s="227">
        <v>46</v>
      </c>
      <c r="B17" s="175"/>
      <c r="C17" s="239"/>
      <c r="D17" s="205"/>
      <c r="E17" s="175"/>
      <c r="F17" s="239"/>
      <c r="G17" s="210"/>
      <c r="H17" s="209"/>
      <c r="I17" s="245"/>
      <c r="J17" s="204"/>
      <c r="K17" s="218"/>
      <c r="L17" s="249"/>
      <c r="M17" s="219"/>
      <c r="N17" s="218"/>
      <c r="O17" s="249"/>
      <c r="P17" s="219"/>
      <c r="Q17" s="218"/>
      <c r="R17" s="249"/>
      <c r="S17" s="219"/>
      <c r="T17" s="218"/>
      <c r="U17" s="249"/>
      <c r="V17" s="283"/>
      <c r="W17" s="274"/>
      <c r="X17" s="274">
        <v>20000</v>
      </c>
      <c r="Y17" s="274"/>
      <c r="Z17" s="44">
        <f t="shared" si="0"/>
        <v>20000</v>
      </c>
      <c r="AA17" s="44">
        <v>10000</v>
      </c>
      <c r="AB17" s="44">
        <f t="shared" si="1"/>
        <v>30000</v>
      </c>
      <c r="AC17" s="274"/>
    </row>
    <row r="18" spans="1:29" ht="24" customHeight="1" x14ac:dyDescent="0.25">
      <c r="A18" s="227">
        <v>47</v>
      </c>
      <c r="B18" s="175"/>
      <c r="C18" s="239"/>
      <c r="D18" s="205"/>
      <c r="E18" s="175"/>
      <c r="F18" s="239"/>
      <c r="G18" s="210"/>
      <c r="H18" s="209"/>
      <c r="I18" s="245"/>
      <c r="J18" s="204"/>
      <c r="K18" s="218"/>
      <c r="L18" s="249"/>
      <c r="M18" s="219"/>
      <c r="N18" s="218"/>
      <c r="O18" s="249"/>
      <c r="P18" s="219"/>
      <c r="Q18" s="218"/>
      <c r="R18" s="249"/>
      <c r="S18" s="219"/>
      <c r="T18" s="218"/>
      <c r="U18" s="249"/>
      <c r="V18" s="283"/>
      <c r="W18" s="274"/>
      <c r="X18" s="274">
        <v>15000</v>
      </c>
      <c r="Y18" s="274">
        <v>3804</v>
      </c>
      <c r="Z18" s="44">
        <v>0</v>
      </c>
      <c r="AA18" s="278">
        <v>12000</v>
      </c>
      <c r="AB18" s="44">
        <f t="shared" si="1"/>
        <v>12000</v>
      </c>
      <c r="AC18" s="274"/>
    </row>
    <row r="19" spans="1:29" ht="24" customHeight="1" x14ac:dyDescent="0.25">
      <c r="A19" s="227">
        <v>48</v>
      </c>
      <c r="B19" s="175"/>
      <c r="C19" s="239"/>
      <c r="D19" s="205"/>
      <c r="E19" s="153"/>
      <c r="F19" s="239"/>
      <c r="G19" s="210"/>
      <c r="H19" s="209"/>
      <c r="I19" s="245"/>
      <c r="J19" s="204"/>
      <c r="K19" s="218"/>
      <c r="L19" s="249"/>
      <c r="M19" s="219"/>
      <c r="N19" s="218"/>
      <c r="O19" s="249"/>
      <c r="P19" s="219"/>
      <c r="Q19" s="218"/>
      <c r="R19" s="249"/>
      <c r="S19" s="219"/>
      <c r="T19" s="218"/>
      <c r="U19" s="249"/>
      <c r="V19" s="283"/>
      <c r="W19" s="274"/>
      <c r="X19" s="274">
        <v>10000</v>
      </c>
      <c r="Y19" s="274"/>
      <c r="Z19" s="44">
        <f t="shared" si="0"/>
        <v>10000</v>
      </c>
      <c r="AA19" s="44">
        <v>5000</v>
      </c>
      <c r="AB19" s="44">
        <f t="shared" si="1"/>
        <v>15000</v>
      </c>
      <c r="AC19" s="274"/>
    </row>
    <row r="20" spans="1:29" ht="24" customHeight="1" x14ac:dyDescent="0.25">
      <c r="A20" s="227">
        <v>49</v>
      </c>
      <c r="B20" s="175"/>
      <c r="C20" s="239"/>
      <c r="D20" s="205"/>
      <c r="E20" s="153"/>
      <c r="F20" s="239"/>
      <c r="G20" s="210"/>
      <c r="H20" s="209"/>
      <c r="I20" s="245"/>
      <c r="J20" s="204"/>
      <c r="K20" s="218"/>
      <c r="L20" s="249"/>
      <c r="M20" s="219"/>
      <c r="N20" s="218"/>
      <c r="O20" s="249"/>
      <c r="P20" s="219"/>
      <c r="Q20" s="218"/>
      <c r="R20" s="249"/>
      <c r="S20" s="219"/>
      <c r="T20" s="218"/>
      <c r="U20" s="249"/>
      <c r="V20" s="283"/>
      <c r="W20" s="274"/>
      <c r="X20" s="274">
        <v>20000</v>
      </c>
      <c r="Y20" s="274"/>
      <c r="Z20" s="44">
        <f t="shared" si="0"/>
        <v>20000</v>
      </c>
      <c r="AA20" s="278">
        <v>20000</v>
      </c>
      <c r="AB20" s="44">
        <f t="shared" si="1"/>
        <v>40000</v>
      </c>
      <c r="AC20" s="274"/>
    </row>
    <row r="21" spans="1:29" ht="24" customHeight="1" x14ac:dyDescent="0.25">
      <c r="A21" s="227">
        <v>50</v>
      </c>
      <c r="B21" s="175"/>
      <c r="C21" s="239"/>
      <c r="D21" s="205"/>
      <c r="E21" s="175"/>
      <c r="F21" s="239"/>
      <c r="G21" s="210"/>
      <c r="H21" s="209"/>
      <c r="I21" s="245"/>
      <c r="J21" s="204"/>
      <c r="K21" s="218"/>
      <c r="L21" s="249"/>
      <c r="M21" s="219"/>
      <c r="N21" s="218"/>
      <c r="O21" s="249"/>
      <c r="P21" s="219"/>
      <c r="Q21" s="218"/>
      <c r="R21" s="249"/>
      <c r="S21" s="219"/>
      <c r="T21" s="218"/>
      <c r="U21" s="249"/>
      <c r="V21" s="283"/>
      <c r="W21" s="274"/>
      <c r="X21" s="274">
        <v>15000</v>
      </c>
      <c r="Y21" s="274"/>
      <c r="Z21" s="44">
        <f t="shared" si="0"/>
        <v>15000</v>
      </c>
      <c r="AA21" s="44">
        <v>0</v>
      </c>
      <c r="AB21" s="44">
        <f t="shared" si="1"/>
        <v>15000</v>
      </c>
      <c r="AC21" s="274"/>
    </row>
    <row r="22" spans="1:29" ht="24" customHeight="1" x14ac:dyDescent="0.25">
      <c r="A22" s="227">
        <v>51</v>
      </c>
      <c r="B22" s="175"/>
      <c r="C22" s="239"/>
      <c r="D22" s="205"/>
      <c r="E22" s="153"/>
      <c r="F22" s="239"/>
      <c r="G22" s="210"/>
      <c r="H22" s="209"/>
      <c r="I22" s="245"/>
      <c r="J22" s="204"/>
      <c r="K22" s="218"/>
      <c r="L22" s="249"/>
      <c r="M22" s="219"/>
      <c r="N22" s="218"/>
      <c r="O22" s="249"/>
      <c r="P22" s="219"/>
      <c r="Q22" s="218"/>
      <c r="R22" s="249"/>
      <c r="S22" s="219"/>
      <c r="T22" s="218"/>
      <c r="U22" s="249"/>
      <c r="V22" s="283"/>
      <c r="W22" s="274"/>
      <c r="X22" s="274">
        <v>20000</v>
      </c>
      <c r="Y22" s="274"/>
      <c r="Z22" s="44">
        <f t="shared" si="0"/>
        <v>20000</v>
      </c>
      <c r="AA22" s="278">
        <v>20000</v>
      </c>
      <c r="AB22" s="44">
        <f t="shared" si="1"/>
        <v>40000</v>
      </c>
      <c r="AC22" s="274"/>
    </row>
    <row r="23" spans="1:29" ht="24" customHeight="1" x14ac:dyDescent="0.25">
      <c r="A23" s="227">
        <v>52</v>
      </c>
      <c r="B23" s="175"/>
      <c r="C23" s="242"/>
      <c r="D23" s="206"/>
      <c r="E23" s="211"/>
      <c r="F23" s="239"/>
      <c r="G23" s="210"/>
      <c r="H23" s="209"/>
      <c r="I23" s="245"/>
      <c r="J23" s="204"/>
      <c r="K23" s="218"/>
      <c r="L23" s="249"/>
      <c r="M23" s="219"/>
      <c r="N23" s="218"/>
      <c r="O23" s="249"/>
      <c r="P23" s="219"/>
      <c r="Q23" s="218"/>
      <c r="R23" s="249"/>
      <c r="S23" s="219"/>
      <c r="T23" s="218"/>
      <c r="U23" s="249"/>
      <c r="V23" s="283"/>
      <c r="W23" s="274"/>
      <c r="X23" s="274">
        <v>15000</v>
      </c>
      <c r="Y23" s="274"/>
      <c r="Z23" s="44">
        <f t="shared" si="0"/>
        <v>15000</v>
      </c>
      <c r="AA23" s="44">
        <v>0</v>
      </c>
      <c r="AB23" s="44">
        <f t="shared" si="1"/>
        <v>15000</v>
      </c>
      <c r="AC23" s="274"/>
    </row>
    <row r="24" spans="1:29" ht="24" customHeight="1" x14ac:dyDescent="0.25">
      <c r="A24" s="227">
        <v>53</v>
      </c>
      <c r="B24" s="175"/>
      <c r="C24" s="242"/>
      <c r="D24" s="206"/>
      <c r="E24" s="211"/>
      <c r="F24" s="239"/>
      <c r="G24" s="210"/>
      <c r="H24" s="209"/>
      <c r="I24" s="245"/>
      <c r="J24" s="204"/>
      <c r="K24" s="218"/>
      <c r="L24" s="249"/>
      <c r="M24" s="219"/>
      <c r="N24" s="218"/>
      <c r="O24" s="249"/>
      <c r="P24" s="219"/>
      <c r="Q24" s="218"/>
      <c r="R24" s="249"/>
      <c r="S24" s="219"/>
      <c r="T24" s="218"/>
      <c r="U24" s="249"/>
      <c r="V24" s="283"/>
      <c r="W24" s="274"/>
      <c r="X24" s="274">
        <v>15000</v>
      </c>
      <c r="Y24" s="274"/>
      <c r="Z24" s="44">
        <f t="shared" si="0"/>
        <v>15000</v>
      </c>
      <c r="AA24" s="278">
        <v>5000</v>
      </c>
      <c r="AB24" s="44">
        <f t="shared" si="1"/>
        <v>20000</v>
      </c>
      <c r="AC24" s="274"/>
    </row>
    <row r="25" spans="1:29" ht="24" customHeight="1" thickBot="1" x14ac:dyDescent="0.3">
      <c r="A25" s="228">
        <v>54</v>
      </c>
      <c r="B25" s="207"/>
      <c r="C25" s="243"/>
      <c r="D25" s="208"/>
      <c r="E25" s="207"/>
      <c r="F25" s="240"/>
      <c r="G25" s="212"/>
      <c r="H25" s="226"/>
      <c r="I25" s="246"/>
      <c r="J25" s="213"/>
      <c r="K25" s="218"/>
      <c r="L25" s="249"/>
      <c r="M25" s="219"/>
      <c r="N25" s="221"/>
      <c r="O25" s="250"/>
      <c r="P25" s="222"/>
      <c r="Q25" s="218"/>
      <c r="R25" s="249"/>
      <c r="S25" s="219"/>
      <c r="T25" s="218"/>
      <c r="U25" s="249"/>
      <c r="V25" s="283"/>
      <c r="W25" s="274"/>
      <c r="X25" s="274">
        <v>15000</v>
      </c>
      <c r="Y25" s="274"/>
      <c r="Z25" s="44">
        <f t="shared" si="0"/>
        <v>15000</v>
      </c>
      <c r="AA25" s="44">
        <v>10000</v>
      </c>
      <c r="AB25" s="44">
        <f t="shared" si="1"/>
        <v>25000</v>
      </c>
      <c r="AC25" s="274"/>
    </row>
    <row r="26" spans="1:29" ht="24" customHeight="1" thickBot="1" x14ac:dyDescent="0.3">
      <c r="A26" s="236" t="s">
        <v>33</v>
      </c>
      <c r="B26" s="237"/>
      <c r="C26" s="241"/>
      <c r="D26" s="237"/>
      <c r="E26" s="237"/>
      <c r="F26" s="241"/>
      <c r="G26" s="237"/>
      <c r="H26" s="237"/>
      <c r="I26" s="241"/>
      <c r="J26" s="237"/>
      <c r="K26" s="237"/>
      <c r="L26" s="241"/>
      <c r="M26" s="237"/>
      <c r="N26" s="237"/>
      <c r="O26" s="241"/>
      <c r="P26" s="237"/>
      <c r="Q26" s="237"/>
      <c r="R26" s="241"/>
      <c r="S26" s="237"/>
      <c r="T26" s="237"/>
      <c r="U26" s="241"/>
      <c r="V26" s="279"/>
      <c r="W26" s="274"/>
      <c r="X26" s="274">
        <f>SUM(X5:X25)</f>
        <v>325000</v>
      </c>
      <c r="Y26" s="274">
        <f t="shared" ref="Y26" si="2">SUM(Y5:Y25)</f>
        <v>34358</v>
      </c>
      <c r="Z26" s="274">
        <f t="shared" ref="Z26" si="3">SUM(Z5:Z25)</f>
        <v>255000</v>
      </c>
      <c r="AA26" s="274">
        <f t="shared" ref="AA26" si="4">SUM(AA5:AA25)</f>
        <v>249000</v>
      </c>
      <c r="AB26" s="274">
        <f t="shared" ref="AB26" si="5">SUM(AB5:AB25)</f>
        <v>504000</v>
      </c>
      <c r="AC26" s="274">
        <f t="shared" ref="AC26" si="6">SUM(AC5:AC25)</f>
        <v>0</v>
      </c>
    </row>
    <row r="27" spans="1:29" x14ac:dyDescent="0.25">
      <c r="A27" s="63"/>
      <c r="B27" s="63"/>
      <c r="C27" s="63"/>
      <c r="D27" s="63"/>
      <c r="E27" s="63"/>
      <c r="F27" s="63"/>
    </row>
    <row r="28" spans="1:29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9" x14ac:dyDescent="0.25">
      <c r="A29" s="63"/>
      <c r="B29" s="63"/>
      <c r="C29" s="63"/>
      <c r="D29" s="63"/>
      <c r="F29" s="63"/>
    </row>
    <row r="30" spans="1:29" x14ac:dyDescent="0.25">
      <c r="A30" s="63"/>
      <c r="B30" s="63"/>
      <c r="C30" s="63"/>
      <c r="D30" s="63"/>
      <c r="F30" s="63"/>
    </row>
    <row r="31" spans="1:29" x14ac:dyDescent="0.25">
      <c r="A31" s="63"/>
      <c r="B31" s="63"/>
      <c r="C31" s="63"/>
      <c r="D31" s="63"/>
      <c r="F31" s="63"/>
    </row>
    <row r="32" spans="1:29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3">
    <mergeCell ref="X3:AA3"/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34" t="s">
        <v>44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</row>
    <row r="2" spans="1:23" ht="30" customHeight="1" thickBot="1" x14ac:dyDescent="0.3">
      <c r="A2" s="365" t="s">
        <v>135</v>
      </c>
      <c r="B2" s="365"/>
      <c r="C2" s="365"/>
      <c r="D2" s="365"/>
      <c r="E2" s="365"/>
      <c r="F2" s="366"/>
      <c r="G2" s="335"/>
      <c r="H2" s="335"/>
      <c r="I2" s="335"/>
      <c r="J2" s="335"/>
      <c r="K2" s="353" t="s">
        <v>17</v>
      </c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</row>
    <row r="3" spans="1:23" s="148" customFormat="1" ht="30" customHeight="1" x14ac:dyDescent="0.25">
      <c r="A3" s="265"/>
      <c r="B3" s="355" t="s">
        <v>112</v>
      </c>
      <c r="C3" s="356"/>
      <c r="D3" s="357"/>
      <c r="E3" s="355" t="s">
        <v>116</v>
      </c>
      <c r="F3" s="356"/>
      <c r="G3" s="357"/>
      <c r="H3" s="355" t="s">
        <v>51</v>
      </c>
      <c r="I3" s="356"/>
      <c r="J3" s="357"/>
      <c r="K3" s="355" t="s">
        <v>52</v>
      </c>
      <c r="L3" s="356"/>
      <c r="M3" s="357"/>
      <c r="N3" s="355" t="s">
        <v>117</v>
      </c>
      <c r="O3" s="356"/>
      <c r="P3" s="357"/>
      <c r="Q3" s="355" t="s">
        <v>119</v>
      </c>
      <c r="R3" s="356"/>
      <c r="S3" s="357"/>
      <c r="T3" s="355" t="s">
        <v>118</v>
      </c>
      <c r="U3" s="356"/>
      <c r="V3" s="357"/>
      <c r="W3" s="363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8" t="s">
        <v>113</v>
      </c>
      <c r="D4" s="232" t="s">
        <v>114</v>
      </c>
      <c r="E4" s="231" t="s">
        <v>115</v>
      </c>
      <c r="F4" s="238" t="s">
        <v>113</v>
      </c>
      <c r="G4" s="233" t="s">
        <v>114</v>
      </c>
      <c r="H4" s="178" t="s">
        <v>115</v>
      </c>
      <c r="I4" s="244" t="s">
        <v>113</v>
      </c>
      <c r="J4" s="232" t="s">
        <v>114</v>
      </c>
      <c r="K4" s="178" t="s">
        <v>115</v>
      </c>
      <c r="L4" s="244" t="s">
        <v>113</v>
      </c>
      <c r="M4" s="233" t="s">
        <v>114</v>
      </c>
      <c r="N4" s="178" t="s">
        <v>115</v>
      </c>
      <c r="O4" s="244" t="s">
        <v>113</v>
      </c>
      <c r="P4" s="233" t="s">
        <v>114</v>
      </c>
      <c r="Q4" s="178" t="s">
        <v>115</v>
      </c>
      <c r="R4" s="244" t="s">
        <v>113</v>
      </c>
      <c r="S4" s="233" t="s">
        <v>114</v>
      </c>
      <c r="T4" s="178" t="s">
        <v>115</v>
      </c>
      <c r="U4" s="244" t="s">
        <v>113</v>
      </c>
      <c r="V4" s="233" t="s">
        <v>114</v>
      </c>
      <c r="W4" s="364"/>
    </row>
    <row r="5" spans="1:23" s="148" customFormat="1" ht="30" customHeight="1" x14ac:dyDescent="0.25">
      <c r="A5" s="227">
        <v>42</v>
      </c>
      <c r="B5" s="175"/>
      <c r="C5" s="239"/>
      <c r="D5" s="205"/>
      <c r="E5" s="175"/>
      <c r="F5" s="239"/>
      <c r="G5" s="210"/>
      <c r="H5" s="266"/>
      <c r="I5" s="245"/>
      <c r="J5" s="267"/>
      <c r="K5" s="214"/>
      <c r="L5" s="247"/>
      <c r="M5" s="215"/>
      <c r="N5" s="214"/>
      <c r="O5" s="247"/>
      <c r="P5" s="215"/>
      <c r="Q5" s="214"/>
      <c r="R5" s="247"/>
      <c r="S5" s="215"/>
      <c r="T5" s="214"/>
      <c r="U5" s="247"/>
      <c r="V5" s="215"/>
      <c r="W5" s="223"/>
    </row>
    <row r="6" spans="1:23" s="149" customFormat="1" ht="30" customHeight="1" x14ac:dyDescent="0.25">
      <c r="A6" s="227">
        <v>50</v>
      </c>
      <c r="B6" s="175"/>
      <c r="C6" s="239"/>
      <c r="D6" s="205"/>
      <c r="E6" s="175"/>
      <c r="F6" s="239"/>
      <c r="G6" s="210"/>
      <c r="H6" s="266"/>
      <c r="I6" s="245"/>
      <c r="J6" s="267"/>
      <c r="K6" s="216"/>
      <c r="L6" s="248"/>
      <c r="M6" s="217"/>
      <c r="N6" s="216"/>
      <c r="O6" s="248"/>
      <c r="P6" s="217"/>
      <c r="Q6" s="216"/>
      <c r="R6" s="248"/>
      <c r="S6" s="217"/>
      <c r="T6" s="216"/>
      <c r="U6" s="248"/>
      <c r="V6" s="217"/>
      <c r="W6" s="224"/>
    </row>
    <row r="7" spans="1:23" ht="30" customHeight="1" x14ac:dyDescent="0.25">
      <c r="A7" s="227">
        <v>52</v>
      </c>
      <c r="B7" s="175"/>
      <c r="C7" s="239"/>
      <c r="D7" s="205"/>
      <c r="E7" s="175"/>
      <c r="F7" s="239"/>
      <c r="G7" s="210"/>
      <c r="H7" s="266"/>
      <c r="I7" s="245"/>
      <c r="J7" s="267"/>
      <c r="K7" s="218"/>
      <c r="L7" s="249"/>
      <c r="M7" s="219"/>
      <c r="N7" s="218"/>
      <c r="O7" s="249"/>
      <c r="P7" s="219"/>
      <c r="Q7" s="218"/>
      <c r="R7" s="249"/>
      <c r="S7" s="219"/>
      <c r="T7" s="218"/>
      <c r="U7" s="249"/>
      <c r="V7" s="219"/>
      <c r="W7" s="225"/>
    </row>
    <row r="8" spans="1:23" ht="30" customHeight="1" thickBot="1" x14ac:dyDescent="0.3">
      <c r="A8" s="228">
        <v>54</v>
      </c>
      <c r="B8" s="211"/>
      <c r="C8" s="253"/>
      <c r="D8" s="206"/>
      <c r="E8" s="211"/>
      <c r="F8" s="253"/>
      <c r="G8" s="254"/>
      <c r="H8" s="268"/>
      <c r="I8" s="255"/>
      <c r="J8" s="269"/>
      <c r="K8" s="256"/>
      <c r="L8" s="257"/>
      <c r="M8" s="258"/>
      <c r="N8" s="256"/>
      <c r="O8" s="257"/>
      <c r="P8" s="258"/>
      <c r="Q8" s="256"/>
      <c r="R8" s="257"/>
      <c r="S8" s="258"/>
      <c r="T8" s="256"/>
      <c r="U8" s="257"/>
      <c r="V8" s="258"/>
      <c r="W8" s="259"/>
    </row>
    <row r="9" spans="1:23" s="63" customFormat="1" ht="30" customHeight="1" thickBot="1" x14ac:dyDescent="0.3">
      <c r="A9" s="272" t="s">
        <v>33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1"/>
    </row>
    <row r="10" spans="1:23" s="63" customFormat="1" ht="24" customHeight="1" x14ac:dyDescent="0.25">
      <c r="A10" s="252"/>
      <c r="B10" s="252"/>
      <c r="C10" s="252"/>
      <c r="D10" s="252"/>
      <c r="E10" s="252"/>
      <c r="F10" s="252"/>
      <c r="G10" s="260"/>
      <c r="H10" s="260"/>
      <c r="I10" s="260"/>
      <c r="J10" s="261"/>
      <c r="M10" s="262"/>
    </row>
    <row r="11" spans="1:23" s="63" customFormat="1" ht="24" customHeight="1" x14ac:dyDescent="0.25">
      <c r="A11" s="252"/>
      <c r="B11" s="252"/>
      <c r="C11" s="252"/>
      <c r="D11" s="252"/>
      <c r="E11" s="252"/>
      <c r="F11" s="252"/>
      <c r="G11" s="260"/>
      <c r="H11" s="260"/>
      <c r="I11" s="260"/>
      <c r="J11" s="261"/>
    </row>
    <row r="12" spans="1:23" s="63" customFormat="1" ht="24" customHeight="1" x14ac:dyDescent="0.25">
      <c r="A12" s="252"/>
      <c r="B12" s="252"/>
      <c r="C12" s="252"/>
      <c r="D12" s="252"/>
      <c r="E12" s="252"/>
      <c r="F12" s="252"/>
      <c r="G12" s="260"/>
      <c r="H12" s="260"/>
      <c r="I12" s="260"/>
      <c r="J12" s="261"/>
    </row>
    <row r="13" spans="1:23" s="63" customFormat="1" ht="24" customHeight="1" x14ac:dyDescent="0.25">
      <c r="A13" s="252"/>
      <c r="B13" s="252"/>
      <c r="C13" s="252"/>
      <c r="D13" s="252"/>
      <c r="E13" s="252"/>
      <c r="F13" s="252"/>
      <c r="G13" s="260"/>
      <c r="H13" s="260"/>
      <c r="I13" s="260"/>
      <c r="J13" s="261"/>
    </row>
    <row r="14" spans="1:23" s="63" customFormat="1" ht="24" customHeight="1" x14ac:dyDescent="0.25">
      <c r="A14" s="252"/>
      <c r="B14" s="252"/>
      <c r="C14" s="252"/>
      <c r="D14" s="252"/>
      <c r="E14" s="252"/>
      <c r="F14" s="252"/>
      <c r="G14" s="260"/>
      <c r="H14" s="260"/>
      <c r="I14" s="260"/>
      <c r="J14" s="261"/>
    </row>
    <row r="15" spans="1:23" s="63" customFormat="1" ht="24" customHeight="1" x14ac:dyDescent="0.25">
      <c r="A15" s="252"/>
      <c r="B15" s="252"/>
      <c r="C15" s="252"/>
      <c r="D15" s="252"/>
      <c r="E15" s="252"/>
      <c r="F15" s="252"/>
      <c r="G15" s="260"/>
      <c r="H15" s="260"/>
      <c r="I15" s="260"/>
      <c r="J15" s="261"/>
    </row>
    <row r="16" spans="1:23" s="63" customFormat="1" ht="24" customHeight="1" x14ac:dyDescent="0.25">
      <c r="A16" s="252"/>
      <c r="B16" s="252"/>
      <c r="C16" s="252"/>
      <c r="D16" s="252"/>
      <c r="E16" s="252"/>
      <c r="F16" s="252"/>
      <c r="G16" s="260"/>
      <c r="H16" s="260"/>
      <c r="I16" s="260"/>
      <c r="J16" s="261"/>
    </row>
    <row r="17" spans="1:22" s="63" customFormat="1" ht="24" customHeight="1" x14ac:dyDescent="0.25">
      <c r="A17" s="252"/>
      <c r="B17" s="252"/>
      <c r="C17" s="252"/>
      <c r="D17" s="252"/>
      <c r="E17" s="252"/>
      <c r="F17" s="252"/>
      <c r="G17" s="260"/>
      <c r="H17" s="260"/>
      <c r="I17" s="260"/>
      <c r="J17" s="261"/>
    </row>
    <row r="18" spans="1:22" s="63" customFormat="1" ht="24" customHeight="1" x14ac:dyDescent="0.25">
      <c r="A18" s="252"/>
      <c r="B18" s="252"/>
      <c r="C18" s="252"/>
      <c r="D18" s="252"/>
      <c r="E18" s="252"/>
      <c r="F18" s="252"/>
      <c r="G18" s="260"/>
      <c r="H18" s="260"/>
      <c r="I18" s="260"/>
      <c r="J18" s="261"/>
    </row>
    <row r="19" spans="1:22" s="63" customFormat="1" ht="24" customHeight="1" x14ac:dyDescent="0.25">
      <c r="A19" s="252"/>
      <c r="B19" s="252"/>
      <c r="C19" s="252"/>
      <c r="D19" s="252"/>
      <c r="E19" s="252"/>
      <c r="F19" s="252"/>
      <c r="G19" s="260"/>
      <c r="H19" s="260"/>
      <c r="I19" s="260"/>
      <c r="J19" s="261"/>
    </row>
    <row r="20" spans="1:22" s="63" customFormat="1" ht="24" customHeight="1" x14ac:dyDescent="0.25">
      <c r="A20" s="252"/>
      <c r="B20" s="252"/>
      <c r="C20" s="252"/>
      <c r="D20" s="252"/>
      <c r="E20" s="252"/>
      <c r="F20" s="252"/>
      <c r="G20" s="260"/>
      <c r="H20" s="260"/>
      <c r="I20" s="260"/>
      <c r="J20" s="261"/>
    </row>
    <row r="21" spans="1:22" s="63" customFormat="1" ht="24" customHeight="1" x14ac:dyDescent="0.25">
      <c r="A21" s="252"/>
      <c r="B21" s="252"/>
      <c r="C21" s="252"/>
      <c r="D21" s="252"/>
      <c r="E21" s="252"/>
      <c r="F21" s="252"/>
      <c r="G21" s="260"/>
      <c r="H21" s="260"/>
      <c r="I21" s="260"/>
      <c r="J21" s="261"/>
    </row>
    <row r="22" spans="1:22" s="63" customFormat="1" ht="24" customHeight="1" x14ac:dyDescent="0.25">
      <c r="A22" s="252"/>
      <c r="B22" s="252"/>
      <c r="C22" s="252"/>
      <c r="D22" s="252"/>
      <c r="E22" s="252"/>
      <c r="F22" s="252"/>
      <c r="G22" s="260"/>
      <c r="H22" s="260"/>
      <c r="I22" s="260"/>
      <c r="J22" s="261"/>
    </row>
    <row r="23" spans="1:22" s="63" customFormat="1" ht="24" customHeight="1" x14ac:dyDescent="0.25">
      <c r="A23" s="252"/>
      <c r="B23" s="252"/>
      <c r="C23" s="160"/>
      <c r="D23" s="252"/>
      <c r="E23" s="252"/>
      <c r="F23" s="252"/>
      <c r="G23" s="260"/>
      <c r="H23" s="260"/>
      <c r="I23" s="260"/>
      <c r="J23" s="261"/>
    </row>
    <row r="24" spans="1:22" s="63" customFormat="1" ht="24" customHeight="1" x14ac:dyDescent="0.25">
      <c r="A24" s="252"/>
      <c r="B24" s="252"/>
      <c r="C24" s="160"/>
      <c r="D24" s="252"/>
      <c r="E24" s="252"/>
      <c r="F24" s="252"/>
      <c r="G24" s="260"/>
      <c r="H24" s="260"/>
      <c r="I24" s="260"/>
      <c r="J24" s="261"/>
    </row>
    <row r="25" spans="1:22" s="63" customFormat="1" ht="24" customHeight="1" x14ac:dyDescent="0.25">
      <c r="A25" s="252"/>
      <c r="B25" s="252"/>
      <c r="C25" s="160"/>
      <c r="D25" s="252"/>
      <c r="E25" s="252"/>
      <c r="F25" s="252"/>
      <c r="G25" s="260"/>
      <c r="H25" s="260"/>
      <c r="I25" s="260"/>
      <c r="J25" s="261"/>
    </row>
    <row r="26" spans="1:22" s="63" customFormat="1" ht="24" customHeight="1" x14ac:dyDescent="0.25">
      <c r="A26" s="263"/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</row>
    <row r="27" spans="1:22" s="63" customFormat="1" x14ac:dyDescent="0.25"/>
    <row r="28" spans="1:22" s="264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2021-03-18T15:04:43Z</cp:lastPrinted>
  <dcterms:created xsi:type="dcterms:W3CDTF">2015-12-02T06:31:52Z</dcterms:created>
  <dcterms:modified xsi:type="dcterms:W3CDTF">2021-03-20T18:02:24Z</dcterms:modified>
</cp:coreProperties>
</file>