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1" i="55" l="1"/>
  <c r="M24" i="55" l="1"/>
  <c r="C23" i="57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<sst xmlns="http://schemas.openxmlformats.org/spreadsheetml/2006/main" count="404" uniqueCount="242">
  <si>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</si>
  <si>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</si>
  <si>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</si>
  <si>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</si>
  <si>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</si>
  <si>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</si>
  <si>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</si>
  <si>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</si>
  <si>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</si>
  <si>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</si>
  <si>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</si>
  <si>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</si>
  <si>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</si>
  <si>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</si>
  <si>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</si>
  <si>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</si>
  <si>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</si>
  <si>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</si>
  <si>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</si>
  <si>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</si>
  <si>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</si>
  <si>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</si>
  <si>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</si>
  <si>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</si>
  <si>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</si>
  <si>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</si>
  <si>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</si>
  <si>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</si>
  <si>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</si>
  <si>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</si>
  <si>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</si>
  <si>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</si>
  <si>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</si>
  <si>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</si>
  <si>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</si>
  <si>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</si>
  <si>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</si>
  <si>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</si>
  <si>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</si>
  <si>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</si>
  <si>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</si>
  <si>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</si>
  <si>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</si>
  <si>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</si>
  <si>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</si>
  <si>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</si>
  <si>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</si>
  <si>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</si>
  <si>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</si>
  <si>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</si>
  <si>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</si>
  <si>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</si>
  <si>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</si>
  <si>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</si>
  <si>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</si>
  <si>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</si>
  <si>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</si>
  <si>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</si>
  <si>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</si>
  <si>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</si>
  <si>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</si>
  <si>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</si>
  <si>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</si>
  <si>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</si>
  <si>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</si>
  <si>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</si>
  <si>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</si>
  <si>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</si>
  <si>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</si>
  <si>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</si>
  <si>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</si>
  <si>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</si>
  <si>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</si>
  <si>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</si>
  <si>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</si>
  <si>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</si>
  <si>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</si>
  <si>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</si>
  <si>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</si>
  <si>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</si>
  <si>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</si>
  <si>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</si>
  <si>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</si>
  <si>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</si>
  <si>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</si>
  <si>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</si>
  <si>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</si>
  <si>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</si>
  <si>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</si>
  <si>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</si>
  <si>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</si>
  <si>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</si>
  <si>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</si>
  <si>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</si>
  <si>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</si>
  <si>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</si>
  <si>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</si>
  <si>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</si>
  <si>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</si>
  <si>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</si>
  <si>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</si>
  <si>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</si>
  <si>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</si>
  <si>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</si>
  <si>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</si>
  <si>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</si>
  <si>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</si>
  <si>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</si>
  <si>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</si>
  <si>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</si>
  <si>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</si>
  <si>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</si>
  <si>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</si>
  <si>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</si>
  <si>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</si>
  <si>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</si>
  <si>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</si>
  <si>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</si>
  <si>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</si>
  <si>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</si>
  <si>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</si>
  <si>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</si>
  <si>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</si>
  <si>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</si>
  <si>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</si>
  <si>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</si>
  <si>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</si>
  <si>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</si>
  <si>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</si>
  <si>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</si>
  <si>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</si>
  <si>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</si>
  <si>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</si>
  <si>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</si>
  <si>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</si>
  <si>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</si>
  <si>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</si>
  <si>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</si>
  <si>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</si>
  <si>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</si>
  <si>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</si>
  <si>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</si>
  <si>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</si>
  <si>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</si>
  <si>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</si>
  <si>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</si>
  <si>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</si>
  <si>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</si>
  <si>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</si>
  <si>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</si>
  <si>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</si>
  <si>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</si>
  <si>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</si>
  <si>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</si>
  <si>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</si>
  <si>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</si>
  <si>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</si>
  <si>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</si>
  <si>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</si>
  <si>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</si>
  <si>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</si>
  <si>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</si>
  <si>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</si>
  <si>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</si>
  <si>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</si>
  <si>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</si>
  <si>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</si>
  <si>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</si>
  <si>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</si>
  <si>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</si>
  <si>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</si>
  <si>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</si>
  <si>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</si>
  <si>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</si>
  <si>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</si>
  <si>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</si>
  <si>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</si>
  <si>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</si>
  <si>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</si>
  <si>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</si>
  <si>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</si>
  <si>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</si>
  <si>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</si>
  <si>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</si>
  <si>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</si>
  <si>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</si>
  <si>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</si>
  <si>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</si>
  <si>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</si>
  <si>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</si>
  <si>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</si>
  <si>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</si>
  <si>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</si>
  <si>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</si>
  <si>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</si>
  <si>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</si>
  <si>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</si>
  <si>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</si>
  <si>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</si>
  <si>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</si>
  <si>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</si>
  <si>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</si>
  <si>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</si>
  <si>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</si>
  <si>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</si>
  <si>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</si>
  <si>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</si>
  <si>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</si>
  <si>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</si>
  <si>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</si>
  <si>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</si>
  <si>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</si>
  <si>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</si>
  <si>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</si>
  <si>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</si>
  <si>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</si>
  <si>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</si>
  <si>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</si>
  <si>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</si>
  <si>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</si>
  <si>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</si>
  <si>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</si>
  <si>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</si>
  <si>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</si>
  <si>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</si>
  <si>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</si>
  <si>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</si>
  <si>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</si>
  <si>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</si>
  <si>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</si>
  <si>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</si>
  <si>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</si>
  <si>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</si>
  <si>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</si>
  <si>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</si>
  <si>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</si>
  <si>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</si>
  <si>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</si>
  <si>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</si>
  <si>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</si>
  <si>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</si>
  <si>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Date:16.11.2021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</si>
</sst>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/>
  </cellStyleXfs>
  <cellXfs count="45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1" xfId="0" applyNumberFormat="1" applyFont="1" applyFill="1" applyBorder="1" applyAlignment="1">
      <alignment horizontal="center" vertical="center" wrapText="1"/>
    </xf>
    <xf numFmtId="1" fontId="18" fillId="8" borderId="10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4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1" fontId="33" fillId="9" borderId="6" xfId="0" applyNumberFormat="1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1" fontId="33" fillId="9" borderId="25" xfId="0" applyNumberFormat="1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9" borderId="25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40" fillId="9" borderId="25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1" xfId="0" applyBorder="1"/>
    <xf numFmtId="0" fontId="42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8" fillId="0" borderId="51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vertical="center"/>
    </xf>
    <xf numFmtId="0" fontId="35" fillId="0" borderId="22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/>
    </xf>
    <xf numFmtId="0" fontId="18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8" fillId="8" borderId="48" xfId="0" applyNumberFormat="1" applyFont="1" applyFill="1" applyBorder="1" applyAlignment="1">
      <alignment horizontal="center" vertical="center" wrapText="1"/>
    </xf>
    <xf numFmtId="0" fontId="28" fillId="8" borderId="45" xfId="0" applyFont="1" applyFill="1" applyBorder="1" applyAlignment="1">
      <alignment horizontal="center" vertical="center"/>
    </xf>
    <xf numFmtId="0" fontId="28" fillId="8" borderId="6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4" fillId="0" borderId="16" xfId="0" applyNumberFormat="1" applyFont="1" applyFill="1" applyBorder="1" applyAlignment="1">
      <alignment horizontal="center" vertical="center"/>
    </xf>
    <xf numFmtId="1" fontId="18" fillId="8" borderId="57" xfId="0" applyNumberFormat="1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center" vertical="center"/>
    </xf>
    <xf numFmtId="0" fontId="23" fillId="8" borderId="45" xfId="0" applyFont="1" applyFill="1" applyBorder="1" applyAlignment="1">
      <alignment horizontal="center" vertical="center"/>
    </xf>
    <xf numFmtId="0" fontId="23" fillId="8" borderId="6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2" fontId="46" fillId="3" borderId="9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7" fillId="11" borderId="22" xfId="0" applyFont="1" applyFill="1" applyBorder="1" applyAlignment="1">
      <alignment horizontal="center" vertical="center" wrapText="1"/>
    </xf>
    <xf numFmtId="0" fontId="47" fillId="14" borderId="22" xfId="0" applyFont="1" applyFill="1" applyBorder="1" applyAlignment="1">
      <alignment horizontal="center" vertical="center" wrapText="1"/>
    </xf>
    <xf numFmtId="0" fontId="45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47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7" fillId="11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/>
    </xf>
    <xf numFmtId="0" fontId="45" fillId="11" borderId="6" xfId="0" applyFont="1" applyFill="1" applyBorder="1" applyAlignment="1">
      <alignment horizontal="center" vertical="center"/>
    </xf>
    <xf numFmtId="2" fontId="49" fillId="11" borderId="1" xfId="0" applyNumberFormat="1" applyFont="1" applyFill="1" applyBorder="1" applyAlignment="1">
      <alignment horizontal="center" vertical="center"/>
    </xf>
    <xf numFmtId="2" fontId="47" fillId="11" borderId="1" xfId="0" applyNumberFormat="1" applyFont="1" applyFill="1" applyBorder="1" applyAlignment="1">
      <alignment horizontal="center" vertical="center"/>
    </xf>
    <xf numFmtId="2" fontId="47" fillId="13" borderId="1" xfId="0" applyNumberFormat="1" applyFont="1" applyFill="1" applyBorder="1" applyAlignment="1">
      <alignment horizontal="center" vertical="center"/>
    </xf>
    <xf numFmtId="2" fontId="47" fillId="2" borderId="1" xfId="1" applyNumberFormat="1" applyFont="1" applyFill="1" applyBorder="1" applyAlignment="1">
      <alignment horizontal="center" vertical="center"/>
    </xf>
    <xf numFmtId="2" fontId="45" fillId="14" borderId="1" xfId="0" applyNumberFormat="1" applyFont="1" applyFill="1" applyBorder="1" applyAlignment="1">
      <alignment horizontal="center" vertical="center"/>
    </xf>
    <xf numFmtId="2" fontId="45" fillId="10" borderId="1" xfId="0" applyNumberFormat="1" applyFont="1" applyFill="1" applyBorder="1" applyAlignment="1">
      <alignment horizontal="center" vertical="center"/>
    </xf>
    <xf numFmtId="2" fontId="45" fillId="9" borderId="6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45" fillId="11" borderId="23" xfId="0" applyNumberFormat="1" applyFont="1" applyFill="1" applyBorder="1" applyAlignment="1">
      <alignment horizontal="center" vertical="center"/>
    </xf>
    <xf numFmtId="2" fontId="47" fillId="11" borderId="23" xfId="0" applyNumberFormat="1" applyFont="1" applyFill="1" applyBorder="1" applyAlignment="1">
      <alignment horizontal="center" vertical="center"/>
    </xf>
    <xf numFmtId="2" fontId="25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8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49" fillId="11" borderId="23" xfId="0" applyNumberFormat="1" applyFont="1" applyFill="1" applyBorder="1" applyAlignment="1">
      <alignment horizontal="center" vertical="center"/>
    </xf>
    <xf numFmtId="0" fontId="47" fillId="11" borderId="24" xfId="0" applyFont="1" applyFill="1" applyBorder="1" applyAlignment="1">
      <alignment horizontal="center" vertical="center" wrapText="1"/>
    </xf>
    <xf numFmtId="2" fontId="47" fillId="11" borderId="25" xfId="0" applyNumberFormat="1" applyFont="1" applyFill="1" applyBorder="1" applyAlignment="1">
      <alignment horizontal="center" vertical="center"/>
    </xf>
    <xf numFmtId="0" fontId="47" fillId="11" borderId="25" xfId="0" applyFont="1" applyFill="1" applyBorder="1" applyAlignment="1">
      <alignment horizontal="center" vertical="center"/>
    </xf>
    <xf numFmtId="2" fontId="47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2" fillId="0" borderId="0" xfId="3" applyFont="1" applyBorder="1" applyAlignment="1">
      <alignment horizontal="center"/>
    </xf>
    <xf numFmtId="0" fontId="51" fillId="0" borderId="0" xfId="3" applyBorder="1" applyAlignment="1">
      <alignment horizontal="center"/>
    </xf>
    <xf numFmtId="0" fontId="54" fillId="2" borderId="22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3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3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5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53" fillId="0" borderId="0" xfId="0" applyFont="1"/>
    <xf numFmtId="0" fontId="53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3" xfId="0" applyNumberFormat="1" applyFont="1" applyFill="1" applyBorder="1" applyAlignment="1">
      <alignment horizontal="center" vertical="center"/>
    </xf>
    <xf numFmtId="0" fontId="54" fillId="11" borderId="22" xfId="0" applyFont="1" applyFill="1" applyBorder="1" applyAlignment="1">
      <alignment horizontal="center" vertical="center"/>
    </xf>
    <xf numFmtId="0" fontId="58" fillId="10" borderId="22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0" xfId="0" applyFont="1" applyFill="1" applyBorder="1" applyAlignment="1"/>
    <xf numFmtId="0" fontId="53" fillId="0" borderId="0" xfId="0" applyFont="1" applyFill="1" applyBorder="1" applyAlignment="1">
      <alignment horizontal="center" wrapText="1"/>
    </xf>
    <xf numFmtId="0" fontId="53" fillId="0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55" fillId="0" borderId="22" xfId="3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8" fillId="0" borderId="35" xfId="0" applyNumberFormat="1" applyFont="1" applyFill="1" applyBorder="1" applyAlignment="1">
      <alignment horizontal="center" vertical="center"/>
    </xf>
    <xf numFmtId="17" fontId="18" fillId="0" borderId="14" xfId="0" applyNumberFormat="1" applyFont="1" applyFill="1" applyBorder="1" applyAlignment="1">
      <alignment horizontal="center" vertical="center"/>
    </xf>
    <xf numFmtId="17" fontId="18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9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5" fillId="11" borderId="2" xfId="0" applyFont="1" applyFill="1" applyBorder="1" applyAlignment="1">
      <alignment horizontal="center" vertical="center"/>
    </xf>
    <xf numFmtId="0" fontId="45" fillId="11" borderId="11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5" fillId="10" borderId="47" xfId="0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10" borderId="10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top"/>
    </xf>
    <xf numFmtId="0" fontId="18" fillId="8" borderId="48" xfId="0" applyFont="1" applyFill="1" applyBorder="1" applyAlignment="1">
      <alignment horizontal="center" vertical="top"/>
    </xf>
    <xf numFmtId="0" fontId="18" fillId="8" borderId="10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3" fillId="0" borderId="49" xfId="0" applyFont="1" applyFill="1" applyBorder="1" applyAlignment="1">
      <alignment horizontal="left" vertical="center"/>
    </xf>
    <xf numFmtId="0" fontId="33" fillId="0" borderId="44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49" fontId="18" fillId="0" borderId="52" xfId="0" applyNumberFormat="1" applyFont="1" applyFill="1" applyBorder="1" applyAlignment="1">
      <alignment horizontal="center" vertical="center"/>
    </xf>
    <xf numFmtId="49" fontId="18" fillId="0" borderId="53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left" vertical="center"/>
    </xf>
    <xf numFmtId="49" fontId="18" fillId="0" borderId="58" xfId="0" applyNumberFormat="1" applyFont="1" applyFill="1" applyBorder="1" applyAlignment="1">
      <alignment horizontal="center" vertical="center"/>
    </xf>
    <xf numFmtId="49" fontId="18" fillId="0" borderId="59" xfId="0" applyNumberFormat="1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6" fillId="3" borderId="1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57" t="s">
        <v>9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</row>
    <row r="2" spans="1:25" ht="18" x14ac:dyDescent="0.25">
      <c r="A2" s="358" t="s">
        <v>14</v>
      </c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358"/>
      <c r="P2" s="358"/>
      <c r="Q2" s="358"/>
      <c r="R2" s="358"/>
    </row>
    <row r="3" spans="1:25" s="67" customFormat="1" ht="16.5" thickBot="1" x14ac:dyDescent="0.3">
      <c r="A3" s="367" t="s">
        <v>190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9"/>
      <c r="T3" s="68"/>
      <c r="U3" s="69"/>
      <c r="V3" s="69"/>
      <c r="W3" s="69"/>
      <c r="X3" s="69"/>
      <c r="Y3" s="70"/>
    </row>
    <row r="4" spans="1:25" s="70" customFormat="1" x14ac:dyDescent="0.25">
      <c r="A4" s="359" t="s">
        <v>15</v>
      </c>
      <c r="B4" s="361" t="s">
        <v>16</v>
      </c>
      <c r="C4" s="361" t="s">
        <v>17</v>
      </c>
      <c r="D4" s="355" t="s">
        <v>18</v>
      </c>
      <c r="E4" s="355" t="s">
        <v>108</v>
      </c>
      <c r="F4" s="355" t="s">
        <v>19</v>
      </c>
      <c r="G4" s="355" t="s">
        <v>20</v>
      </c>
      <c r="H4" s="355" t="s">
        <v>21</v>
      </c>
      <c r="I4" s="355" t="s">
        <v>22</v>
      </c>
      <c r="J4" s="355" t="s">
        <v>23</v>
      </c>
      <c r="K4" s="370" t="s">
        <v>24</v>
      </c>
      <c r="L4" s="363" t="s">
        <v>25</v>
      </c>
      <c r="M4" s="372" t="s">
        <v>26</v>
      </c>
      <c r="N4" s="374" t="s">
        <v>8</v>
      </c>
      <c r="O4" s="376" t="s">
        <v>27</v>
      </c>
      <c r="P4" s="363" t="s">
        <v>126</v>
      </c>
      <c r="Q4" s="365" t="s">
        <v>185</v>
      </c>
      <c r="R4" s="192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60"/>
      <c r="B5" s="362"/>
      <c r="C5" s="362"/>
      <c r="D5" s="356"/>
      <c r="E5" s="356"/>
      <c r="F5" s="356"/>
      <c r="G5" s="356"/>
      <c r="H5" s="356"/>
      <c r="I5" s="356"/>
      <c r="J5" s="356"/>
      <c r="K5" s="371"/>
      <c r="L5" s="364"/>
      <c r="M5" s="373"/>
      <c r="N5" s="375"/>
      <c r="O5" s="377"/>
      <c r="P5" s="364"/>
      <c r="Q5" s="366"/>
      <c r="R5" s="193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201" t="s">
        <v>221</v>
      </c>
      <c r="B6" s="202"/>
      <c r="C6" s="203"/>
      <c r="D6" s="203"/>
      <c r="E6" s="203"/>
      <c r="F6" s="203"/>
      <c r="G6" s="301">
        <v>813</v>
      </c>
      <c r="H6" s="203"/>
      <c r="I6" s="203"/>
      <c r="J6" s="203"/>
      <c r="K6" s="203"/>
      <c r="L6" s="203"/>
      <c r="M6" s="203"/>
      <c r="N6" s="203"/>
      <c r="O6" s="203"/>
      <c r="P6" s="203"/>
      <c r="Q6" s="204"/>
      <c r="R6" s="194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201" t="s">
        <v>222</v>
      </c>
      <c r="B7" s="202"/>
      <c r="C7" s="203"/>
      <c r="D7" s="203"/>
      <c r="E7" s="203"/>
      <c r="F7" s="203"/>
      <c r="G7" s="301">
        <v>908</v>
      </c>
      <c r="H7" s="203"/>
      <c r="I7" s="203"/>
      <c r="J7" s="203"/>
      <c r="K7" s="203"/>
      <c r="L7" s="203"/>
      <c r="M7" s="203"/>
      <c r="N7" s="203"/>
      <c r="O7" s="203"/>
      <c r="P7" s="203"/>
      <c r="Q7" s="204"/>
      <c r="R7" s="194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201" t="s">
        <v>224</v>
      </c>
      <c r="B8" s="205"/>
      <c r="C8" s="206"/>
      <c r="D8" s="206"/>
      <c r="E8" s="206"/>
      <c r="F8" s="206"/>
      <c r="G8" s="302">
        <v>660</v>
      </c>
      <c r="H8" s="206"/>
      <c r="I8" s="206"/>
      <c r="J8" s="206"/>
      <c r="K8" s="206"/>
      <c r="L8" s="207"/>
      <c r="M8" s="206"/>
      <c r="N8" s="206"/>
      <c r="O8" s="206"/>
      <c r="P8" s="206"/>
      <c r="Q8" s="208"/>
      <c r="R8" s="194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201" t="s">
        <v>227</v>
      </c>
      <c r="B9" s="205"/>
      <c r="C9" s="206">
        <v>400</v>
      </c>
      <c r="D9" s="206"/>
      <c r="E9" s="206"/>
      <c r="F9" s="206"/>
      <c r="G9" s="302">
        <v>1057</v>
      </c>
      <c r="H9" s="206"/>
      <c r="I9" s="206"/>
      <c r="J9" s="206"/>
      <c r="K9" s="206"/>
      <c r="L9" s="206"/>
      <c r="M9" s="206"/>
      <c r="N9" s="206"/>
      <c r="O9" s="206"/>
      <c r="P9" s="206"/>
      <c r="Q9" s="208"/>
      <c r="R9" s="194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201" t="s">
        <v>228</v>
      </c>
      <c r="B10" s="205"/>
      <c r="C10" s="206">
        <v>400</v>
      </c>
      <c r="D10" s="206"/>
      <c r="E10" s="206"/>
      <c r="F10" s="206"/>
      <c r="G10" s="302">
        <v>1609</v>
      </c>
      <c r="H10" s="206"/>
      <c r="I10" s="206"/>
      <c r="J10" s="206"/>
      <c r="K10" s="206"/>
      <c r="L10" s="206"/>
      <c r="M10" s="206"/>
      <c r="N10" s="206"/>
      <c r="O10" s="206"/>
      <c r="P10" s="206"/>
      <c r="Q10" s="208"/>
      <c r="R10" s="194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201" t="s">
        <v>229</v>
      </c>
      <c r="B11" s="205"/>
      <c r="C11" s="206"/>
      <c r="D11" s="206"/>
      <c r="E11" s="206"/>
      <c r="F11" s="206"/>
      <c r="G11" s="302">
        <v>1141</v>
      </c>
      <c r="H11" s="206"/>
      <c r="I11" s="206"/>
      <c r="J11" s="206"/>
      <c r="K11" s="206"/>
      <c r="L11" s="206"/>
      <c r="M11" s="206"/>
      <c r="N11" s="206"/>
      <c r="O11" s="206"/>
      <c r="P11" s="206"/>
      <c r="Q11" s="208"/>
      <c r="R11" s="194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201" t="s">
        <v>230</v>
      </c>
      <c r="B12" s="205"/>
      <c r="C12" s="206"/>
      <c r="D12" s="206"/>
      <c r="E12" s="206"/>
      <c r="F12" s="206"/>
      <c r="G12" s="302">
        <v>325</v>
      </c>
      <c r="H12" s="206"/>
      <c r="I12" s="206"/>
      <c r="J12" s="206"/>
      <c r="K12" s="206"/>
      <c r="L12" s="206"/>
      <c r="M12" s="206"/>
      <c r="N12" s="206"/>
      <c r="O12" s="206"/>
      <c r="P12" s="206"/>
      <c r="Q12" s="208"/>
      <c r="R12" s="194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201" t="s">
        <v>231</v>
      </c>
      <c r="B13" s="205"/>
      <c r="C13" s="206"/>
      <c r="D13" s="206"/>
      <c r="E13" s="206"/>
      <c r="F13" s="206"/>
      <c r="G13" s="302">
        <v>1040</v>
      </c>
      <c r="H13" s="206"/>
      <c r="I13" s="206"/>
      <c r="J13" s="206"/>
      <c r="K13" s="206"/>
      <c r="L13" s="206"/>
      <c r="M13" s="206"/>
      <c r="N13" s="206"/>
      <c r="O13" s="206"/>
      <c r="P13" s="206"/>
      <c r="Q13" s="208"/>
      <c r="R13" s="194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201" t="s">
        <v>236</v>
      </c>
      <c r="B14" s="205"/>
      <c r="C14" s="206"/>
      <c r="D14" s="206"/>
      <c r="E14" s="206"/>
      <c r="F14" s="206"/>
      <c r="G14" s="302">
        <v>537</v>
      </c>
      <c r="H14" s="206"/>
      <c r="I14" s="206"/>
      <c r="J14" s="206"/>
      <c r="K14" s="206"/>
      <c r="L14" s="206"/>
      <c r="M14" s="206"/>
      <c r="N14" s="206"/>
      <c r="O14" s="206"/>
      <c r="P14" s="206"/>
      <c r="Q14" s="208"/>
      <c r="R14" s="194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201" t="s">
        <v>237</v>
      </c>
      <c r="B15" s="205"/>
      <c r="C15" s="206"/>
      <c r="D15" s="206"/>
      <c r="E15" s="206"/>
      <c r="F15" s="206"/>
      <c r="G15" s="302">
        <v>1081</v>
      </c>
      <c r="H15" s="206"/>
      <c r="I15" s="206"/>
      <c r="J15" s="206"/>
      <c r="K15" s="206"/>
      <c r="L15" s="206"/>
      <c r="M15" s="206"/>
      <c r="N15" s="206"/>
      <c r="O15" s="206"/>
      <c r="P15" s="206"/>
      <c r="Q15" s="208"/>
      <c r="R15" s="194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201" t="s">
        <v>238</v>
      </c>
      <c r="B16" s="205"/>
      <c r="C16" s="206"/>
      <c r="D16" s="206"/>
      <c r="E16" s="206"/>
      <c r="F16" s="206"/>
      <c r="G16" s="302">
        <v>1070</v>
      </c>
      <c r="H16" s="206"/>
      <c r="I16" s="206"/>
      <c r="J16" s="206"/>
      <c r="K16" s="206"/>
      <c r="L16" s="206"/>
      <c r="M16" s="206"/>
      <c r="N16" s="206"/>
      <c r="O16" s="206"/>
      <c r="P16" s="206"/>
      <c r="Q16" s="208"/>
      <c r="R16" s="194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201" t="s">
        <v>239</v>
      </c>
      <c r="B17" s="205"/>
      <c r="C17" s="206"/>
      <c r="D17" s="206"/>
      <c r="E17" s="206"/>
      <c r="F17" s="206"/>
      <c r="G17" s="302">
        <v>541</v>
      </c>
      <c r="H17" s="206"/>
      <c r="I17" s="206"/>
      <c r="J17" s="206"/>
      <c r="K17" s="206"/>
      <c r="L17" s="206"/>
      <c r="M17" s="208"/>
      <c r="N17" s="206"/>
      <c r="O17" s="208"/>
      <c r="P17" s="208"/>
      <c r="Q17" s="208"/>
      <c r="R17" s="194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201" t="s">
        <v>240</v>
      </c>
      <c r="B18" s="205"/>
      <c r="C18" s="206"/>
      <c r="D18" s="206"/>
      <c r="E18" s="206"/>
      <c r="F18" s="206"/>
      <c r="G18" s="302">
        <v>229</v>
      </c>
      <c r="H18" s="206"/>
      <c r="I18" s="206"/>
      <c r="J18" s="206"/>
      <c r="K18" s="206"/>
      <c r="L18" s="206"/>
      <c r="M18" s="208"/>
      <c r="N18" s="206"/>
      <c r="O18" s="208"/>
      <c r="P18" s="208"/>
      <c r="Q18" s="208"/>
      <c r="R18" s="194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201"/>
      <c r="B19" s="205"/>
      <c r="C19" s="206"/>
      <c r="D19" s="206"/>
      <c r="E19" s="206"/>
      <c r="F19" s="206"/>
      <c r="G19" s="302"/>
      <c r="H19" s="206"/>
      <c r="I19" s="206"/>
      <c r="J19" s="206"/>
      <c r="K19" s="206"/>
      <c r="L19" s="206"/>
      <c r="M19" s="208"/>
      <c r="N19" s="206"/>
      <c r="O19" s="208"/>
      <c r="P19" s="208"/>
      <c r="Q19" s="208"/>
      <c r="R19" s="194">
        <f>SUM(B19:Q19)</f>
        <v>0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201"/>
      <c r="B20" s="205"/>
      <c r="C20" s="206"/>
      <c r="D20" s="206"/>
      <c r="E20" s="206"/>
      <c r="F20" s="206"/>
      <c r="G20" s="302"/>
      <c r="H20" s="206"/>
      <c r="I20" s="206"/>
      <c r="J20" s="206"/>
      <c r="K20" s="206"/>
      <c r="L20" s="206"/>
      <c r="M20" s="206"/>
      <c r="N20" s="206"/>
      <c r="O20" s="206"/>
      <c r="P20" s="206"/>
      <c r="Q20" s="208"/>
      <c r="R20" s="194">
        <f t="shared" si="0"/>
        <v>0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201"/>
      <c r="B21" s="205"/>
      <c r="C21" s="206"/>
      <c r="D21" s="206"/>
      <c r="E21" s="206"/>
      <c r="F21" s="206"/>
      <c r="G21" s="302"/>
      <c r="H21" s="206"/>
      <c r="I21" s="206"/>
      <c r="J21" s="206"/>
      <c r="K21" s="206"/>
      <c r="L21" s="206"/>
      <c r="M21" s="206"/>
      <c r="N21" s="206"/>
      <c r="O21" s="206"/>
      <c r="P21" s="206"/>
      <c r="Q21" s="208"/>
      <c r="R21" s="194">
        <f t="shared" si="0"/>
        <v>0</v>
      </c>
      <c r="S21" s="75"/>
      <c r="T21" s="52"/>
    </row>
    <row r="22" spans="1:24" s="74" customFormat="1" x14ac:dyDescent="0.25">
      <c r="A22" s="201"/>
      <c r="B22" s="205"/>
      <c r="C22" s="206"/>
      <c r="D22" s="206"/>
      <c r="E22" s="206"/>
      <c r="F22" s="206"/>
      <c r="G22" s="302"/>
      <c r="H22" s="206"/>
      <c r="I22" s="206"/>
      <c r="J22" s="206"/>
      <c r="K22" s="206"/>
      <c r="L22" s="206"/>
      <c r="M22" s="206"/>
      <c r="N22" s="206"/>
      <c r="O22" s="206"/>
      <c r="P22" s="206"/>
      <c r="Q22" s="208"/>
      <c r="R22" s="194">
        <f>SUM(B22:Q22)</f>
        <v>0</v>
      </c>
      <c r="S22" s="75"/>
      <c r="T22" s="52"/>
    </row>
    <row r="23" spans="1:24" s="76" customFormat="1" x14ac:dyDescent="0.25">
      <c r="A23" s="201"/>
      <c r="B23" s="205"/>
      <c r="C23" s="206"/>
      <c r="D23" s="206"/>
      <c r="E23" s="206"/>
      <c r="F23" s="206"/>
      <c r="G23" s="302"/>
      <c r="H23" s="206"/>
      <c r="I23" s="206"/>
      <c r="J23" s="206"/>
      <c r="K23" s="206"/>
      <c r="L23" s="206"/>
      <c r="M23" s="206"/>
      <c r="N23" s="206"/>
      <c r="O23" s="206"/>
      <c r="P23" s="206"/>
      <c r="Q23" s="208"/>
      <c r="R23" s="194">
        <f>SUM(B23:Q23)</f>
        <v>0</v>
      </c>
      <c r="S23" s="79"/>
      <c r="T23" s="52"/>
    </row>
    <row r="24" spans="1:24" s="74" customFormat="1" x14ac:dyDescent="0.25">
      <c r="A24" s="201"/>
      <c r="B24" s="205"/>
      <c r="C24" s="206"/>
      <c r="D24" s="206"/>
      <c r="E24" s="206"/>
      <c r="F24" s="206"/>
      <c r="G24" s="302"/>
      <c r="H24" s="206"/>
      <c r="I24" s="206"/>
      <c r="J24" s="206"/>
      <c r="K24" s="206"/>
      <c r="L24" s="206"/>
      <c r="M24" s="206"/>
      <c r="N24" s="206"/>
      <c r="O24" s="206"/>
      <c r="P24" s="206"/>
      <c r="Q24" s="208"/>
      <c r="R24" s="194">
        <f>SUM(B24:Q24)</f>
        <v>0</v>
      </c>
      <c r="S24" s="75"/>
      <c r="T24" s="52"/>
      <c r="V24" s="80"/>
      <c r="W24" s="80"/>
      <c r="X24" s="80"/>
    </row>
    <row r="25" spans="1:24" s="76" customFormat="1" x14ac:dyDescent="0.25">
      <c r="A25" s="201"/>
      <c r="B25" s="205"/>
      <c r="C25" s="206"/>
      <c r="D25" s="206"/>
      <c r="E25" s="206"/>
      <c r="F25" s="206"/>
      <c r="G25" s="302"/>
      <c r="H25" s="206"/>
      <c r="I25" s="206"/>
      <c r="J25" s="206"/>
      <c r="K25" s="206"/>
      <c r="L25" s="206"/>
      <c r="M25" s="206"/>
      <c r="N25" s="206"/>
      <c r="O25" s="206"/>
      <c r="P25" s="206"/>
      <c r="Q25" s="208"/>
      <c r="R25" s="194">
        <f>SUM(B25:Q25)</f>
        <v>0</v>
      </c>
      <c r="S25" s="79"/>
      <c r="T25" s="52"/>
    </row>
    <row r="26" spans="1:24" s="74" customFormat="1" x14ac:dyDescent="0.25">
      <c r="A26" s="201"/>
      <c r="B26" s="205"/>
      <c r="C26" s="206"/>
      <c r="D26" s="206"/>
      <c r="E26" s="206"/>
      <c r="F26" s="206"/>
      <c r="G26" s="302"/>
      <c r="H26" s="206"/>
      <c r="I26" s="206"/>
      <c r="J26" s="206"/>
      <c r="K26" s="206"/>
      <c r="L26" s="206"/>
      <c r="M26" s="206"/>
      <c r="N26" s="206"/>
      <c r="O26" s="206"/>
      <c r="P26" s="206"/>
      <c r="Q26" s="208"/>
      <c r="R26" s="194">
        <f>SUM(B26:Q26)</f>
        <v>0</v>
      </c>
      <c r="S26" s="75"/>
      <c r="T26" s="52"/>
    </row>
    <row r="27" spans="1:24" s="74" customFormat="1" x14ac:dyDescent="0.25">
      <c r="A27" s="201"/>
      <c r="B27" s="205"/>
      <c r="C27" s="206"/>
      <c r="D27" s="206"/>
      <c r="E27" s="206"/>
      <c r="F27" s="206"/>
      <c r="G27" s="302"/>
      <c r="H27" s="206"/>
      <c r="I27" s="206"/>
      <c r="J27" s="206"/>
      <c r="K27" s="206"/>
      <c r="L27" s="206"/>
      <c r="M27" s="206"/>
      <c r="N27" s="206"/>
      <c r="O27" s="206"/>
      <c r="P27" s="206"/>
      <c r="Q27" s="208"/>
      <c r="R27" s="194">
        <f t="shared" si="0"/>
        <v>0</v>
      </c>
      <c r="S27" s="75"/>
      <c r="T27" s="52"/>
    </row>
    <row r="28" spans="1:24" s="74" customFormat="1" x14ac:dyDescent="0.25">
      <c r="A28" s="206"/>
      <c r="B28" s="205"/>
      <c r="C28" s="206"/>
      <c r="D28" s="206"/>
      <c r="E28" s="206"/>
      <c r="F28" s="206"/>
      <c r="G28" s="302"/>
      <c r="H28" s="206"/>
      <c r="I28" s="206"/>
      <c r="J28" s="206"/>
      <c r="K28" s="206"/>
      <c r="L28" s="206"/>
      <c r="M28" s="206"/>
      <c r="N28" s="206"/>
      <c r="O28" s="206"/>
      <c r="P28" s="206"/>
      <c r="Q28" s="208"/>
      <c r="R28" s="194">
        <f>SUM(B28:Q28)</f>
        <v>0</v>
      </c>
      <c r="S28" s="75"/>
      <c r="T28" s="52"/>
      <c r="U28" s="81"/>
      <c r="V28" s="81"/>
    </row>
    <row r="29" spans="1:24" s="74" customFormat="1" x14ac:dyDescent="0.25">
      <c r="A29" s="206"/>
      <c r="B29" s="205"/>
      <c r="C29" s="206"/>
      <c r="D29" s="206"/>
      <c r="E29" s="206"/>
      <c r="F29" s="206"/>
      <c r="G29" s="302"/>
      <c r="H29" s="206"/>
      <c r="I29" s="206"/>
      <c r="J29" s="206"/>
      <c r="K29" s="206"/>
      <c r="L29" s="206"/>
      <c r="M29" s="206"/>
      <c r="N29" s="206"/>
      <c r="O29" s="206"/>
      <c r="P29" s="206"/>
      <c r="Q29" s="208"/>
      <c r="R29" s="194">
        <f>SUM(B29:Q29)</f>
        <v>0</v>
      </c>
      <c r="S29" s="75"/>
      <c r="T29" s="81"/>
      <c r="U29" s="82"/>
      <c r="V29" s="82"/>
    </row>
    <row r="30" spans="1:24" s="74" customFormat="1" x14ac:dyDescent="0.25">
      <c r="A30" s="206"/>
      <c r="B30" s="205"/>
      <c r="C30" s="206"/>
      <c r="D30" s="206"/>
      <c r="E30" s="206"/>
      <c r="F30" s="206"/>
      <c r="G30" s="302"/>
      <c r="H30" s="206"/>
      <c r="I30" s="206"/>
      <c r="J30" s="206"/>
      <c r="K30" s="206"/>
      <c r="L30" s="206"/>
      <c r="M30" s="206"/>
      <c r="N30" s="206"/>
      <c r="O30" s="206"/>
      <c r="P30" s="206"/>
      <c r="Q30" s="208"/>
      <c r="R30" s="194">
        <f t="shared" si="0"/>
        <v>0</v>
      </c>
      <c r="S30" s="75"/>
      <c r="T30" s="81"/>
      <c r="U30" s="81"/>
      <c r="V30" s="81"/>
    </row>
    <row r="31" spans="1:24" s="74" customFormat="1" x14ac:dyDescent="0.25">
      <c r="A31" s="206"/>
      <c r="B31" s="205"/>
      <c r="C31" s="206"/>
      <c r="D31" s="206"/>
      <c r="E31" s="206"/>
      <c r="F31" s="206"/>
      <c r="G31" s="302"/>
      <c r="H31" s="209"/>
      <c r="I31" s="206"/>
      <c r="J31" s="206"/>
      <c r="K31" s="206"/>
      <c r="L31" s="206"/>
      <c r="M31" s="206"/>
      <c r="N31" s="206"/>
      <c r="O31" s="206"/>
      <c r="P31" s="206"/>
      <c r="Q31" s="208"/>
      <c r="R31" s="194">
        <f t="shared" si="0"/>
        <v>0</v>
      </c>
      <c r="S31" s="75"/>
    </row>
    <row r="32" spans="1:24" s="76" customFormat="1" x14ac:dyDescent="0.25">
      <c r="A32" s="206"/>
      <c r="B32" s="205"/>
      <c r="C32" s="206"/>
      <c r="D32" s="206"/>
      <c r="E32" s="206"/>
      <c r="F32" s="206"/>
      <c r="G32" s="302"/>
      <c r="H32" s="206"/>
      <c r="I32" s="206"/>
      <c r="J32" s="206"/>
      <c r="K32" s="206"/>
      <c r="L32" s="206"/>
      <c r="M32" s="206"/>
      <c r="N32" s="206"/>
      <c r="O32" s="206"/>
      <c r="P32" s="206"/>
      <c r="Q32" s="208"/>
      <c r="R32" s="194">
        <f t="shared" si="0"/>
        <v>0</v>
      </c>
      <c r="S32" s="79"/>
    </row>
    <row r="33" spans="1:19" s="74" customFormat="1" x14ac:dyDescent="0.25">
      <c r="A33" s="206"/>
      <c r="B33" s="205"/>
      <c r="C33" s="206"/>
      <c r="D33" s="206"/>
      <c r="E33" s="206"/>
      <c r="F33" s="206"/>
      <c r="G33" s="302"/>
      <c r="H33" s="206"/>
      <c r="I33" s="206"/>
      <c r="J33" s="206"/>
      <c r="K33" s="206"/>
      <c r="L33" s="206"/>
      <c r="M33" s="206"/>
      <c r="N33" s="206"/>
      <c r="O33" s="206"/>
      <c r="P33" s="206"/>
      <c r="Q33" s="208"/>
      <c r="R33" s="194">
        <f t="shared" si="0"/>
        <v>0</v>
      </c>
      <c r="S33" s="75"/>
    </row>
    <row r="34" spans="1:19" s="74" customFormat="1" x14ac:dyDescent="0.25">
      <c r="A34" s="206"/>
      <c r="B34" s="205"/>
      <c r="C34" s="206"/>
      <c r="D34" s="206"/>
      <c r="E34" s="206"/>
      <c r="F34" s="206"/>
      <c r="G34" s="302"/>
      <c r="H34" s="206"/>
      <c r="I34" s="206"/>
      <c r="J34" s="206"/>
      <c r="K34" s="206"/>
      <c r="L34" s="206"/>
      <c r="M34" s="206"/>
      <c r="N34" s="206"/>
      <c r="O34" s="206"/>
      <c r="P34" s="206"/>
      <c r="Q34" s="208"/>
      <c r="R34" s="194">
        <f t="shared" si="0"/>
        <v>0</v>
      </c>
      <c r="S34" s="75"/>
    </row>
    <row r="35" spans="1:19" s="74" customFormat="1" x14ac:dyDescent="0.25">
      <c r="A35" s="206"/>
      <c r="B35" s="205"/>
      <c r="C35" s="206"/>
      <c r="D35" s="206"/>
      <c r="E35" s="206"/>
      <c r="F35" s="206"/>
      <c r="G35" s="302"/>
      <c r="H35" s="206"/>
      <c r="I35" s="206"/>
      <c r="J35" s="206"/>
      <c r="K35" s="206"/>
      <c r="L35" s="206"/>
      <c r="M35" s="206"/>
      <c r="N35" s="206"/>
      <c r="O35" s="206"/>
      <c r="P35" s="206"/>
      <c r="Q35" s="208"/>
      <c r="R35" s="194">
        <f>SUM(B35:Q35)</f>
        <v>0</v>
      </c>
      <c r="S35" s="75"/>
    </row>
    <row r="36" spans="1:19" s="74" customFormat="1" ht="15.75" thickBot="1" x14ac:dyDescent="0.3">
      <c r="A36" s="206"/>
      <c r="B36" s="210"/>
      <c r="C36" s="211"/>
      <c r="D36" s="211"/>
      <c r="E36" s="211"/>
      <c r="F36" s="211"/>
      <c r="G36" s="303"/>
      <c r="H36" s="211"/>
      <c r="I36" s="211"/>
      <c r="J36" s="211"/>
      <c r="K36" s="211"/>
      <c r="L36" s="211"/>
      <c r="M36" s="211"/>
      <c r="N36" s="211"/>
      <c r="O36" s="211"/>
      <c r="P36" s="211"/>
      <c r="Q36" s="212"/>
      <c r="R36" s="195">
        <f t="shared" si="0"/>
        <v>0</v>
      </c>
      <c r="S36" s="75"/>
    </row>
    <row r="37" spans="1:19" s="83" customFormat="1" ht="15.75" thickBot="1" x14ac:dyDescent="0.3">
      <c r="A37" s="196" t="s">
        <v>31</v>
      </c>
      <c r="B37" s="197">
        <f>SUM(B6:B36)</f>
        <v>0</v>
      </c>
      <c r="C37" s="198">
        <f t="shared" ref="C37:Q37" si="1">SUM(C6:C36)</f>
        <v>800</v>
      </c>
      <c r="D37" s="198">
        <f t="shared" si="1"/>
        <v>0</v>
      </c>
      <c r="E37" s="198">
        <f t="shared" si="1"/>
        <v>0</v>
      </c>
      <c r="F37" s="198">
        <f t="shared" si="1"/>
        <v>0</v>
      </c>
      <c r="G37" s="198">
        <f t="shared" si="1"/>
        <v>11011</v>
      </c>
      <c r="H37" s="198">
        <f t="shared" si="1"/>
        <v>0</v>
      </c>
      <c r="I37" s="198">
        <f t="shared" si="1"/>
        <v>0</v>
      </c>
      <c r="J37" s="198">
        <f t="shared" si="1"/>
        <v>0</v>
      </c>
      <c r="K37" s="198">
        <f t="shared" si="1"/>
        <v>0</v>
      </c>
      <c r="L37" s="198">
        <f t="shared" si="1"/>
        <v>0</v>
      </c>
      <c r="M37" s="198">
        <f t="shared" si="1"/>
        <v>0</v>
      </c>
      <c r="N37" s="198">
        <f t="shared" si="1"/>
        <v>0</v>
      </c>
      <c r="O37" s="198">
        <f t="shared" si="1"/>
        <v>0</v>
      </c>
      <c r="P37" s="198">
        <f>SUM(P6:P36)</f>
        <v>0</v>
      </c>
      <c r="Q37" s="199">
        <f t="shared" si="1"/>
        <v>0</v>
      </c>
      <c r="R37" s="200">
        <f>SUM(R6:R36)</f>
        <v>11811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20" sqref="D20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8" t="s">
        <v>9</v>
      </c>
      <c r="B1" s="379"/>
      <c r="C1" s="379"/>
      <c r="D1" s="380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81" t="s">
        <v>191</v>
      </c>
      <c r="B2" s="381"/>
      <c r="C2" s="381"/>
      <c r="D2" s="381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207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221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223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224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224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227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228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229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230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231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231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236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237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238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239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240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/>
      <c r="B21" s="33"/>
      <c r="C21" s="29"/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/>
      <c r="B22" s="33"/>
      <c r="C22" s="29"/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/>
      <c r="B23" s="33"/>
      <c r="C23" s="29"/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/>
      <c r="B24" s="33"/>
      <c r="C24" s="29"/>
      <c r="D24" s="33">
        <f t="shared" si="0"/>
        <v>19331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/>
      <c r="B25" s="33"/>
      <c r="C25" s="29"/>
      <c r="D25" s="33">
        <f t="shared" si="0"/>
        <v>19331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/>
      <c r="B26" s="33"/>
      <c r="C26" s="42"/>
      <c r="D26" s="33">
        <f t="shared" si="0"/>
        <v>19331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/>
      <c r="B27" s="33"/>
      <c r="C27" s="42"/>
      <c r="D27" s="33">
        <f>D26+B27-C27</f>
        <v>19331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/>
      <c r="B28" s="33"/>
      <c r="C28" s="29"/>
      <c r="D28" s="33">
        <f>D27+B28-C28</f>
        <v>19331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19331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19331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19331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19331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19331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19331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19331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19331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19331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19331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19331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19331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19331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19331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19331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19331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19331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19331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19331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19331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19331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19331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19331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19331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19331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19331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19331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19331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19331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19331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19331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19331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19331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19331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19331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19331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19331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19331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19331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19331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19331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19331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19331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19331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19331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19331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19331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19331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19331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19331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19331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19331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19331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19331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227"/>
      <c r="B83" s="33">
        <f>SUM(B4:B72)</f>
        <v>4019331</v>
      </c>
      <c r="C83" s="29">
        <f>SUM(C4:C77)</f>
        <v>4000000</v>
      </c>
      <c r="D83" s="33">
        <f>D82</f>
        <v>19331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5"/>
  <sheetViews>
    <sheetView tabSelected="1" topLeftCell="A9" zoomScaleNormal="100" workbookViewId="0">
      <selection activeCell="B2" sqref="B2:F18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219"/>
    </row>
    <row r="2" spans="2:13" ht="26.25" customHeight="1" thickBot="1" x14ac:dyDescent="0.3">
      <c r="B2" s="387" t="s">
        <v>6</v>
      </c>
      <c r="C2" s="388"/>
      <c r="D2" s="388"/>
      <c r="E2" s="388"/>
      <c r="F2" s="389"/>
      <c r="H2" s="90"/>
      <c r="I2" s="90"/>
      <c r="J2" s="90"/>
      <c r="K2" s="382" t="s">
        <v>234</v>
      </c>
      <c r="L2" s="383"/>
      <c r="M2" s="384"/>
    </row>
    <row r="3" spans="2:13" ht="16.5" customHeight="1" x14ac:dyDescent="0.25">
      <c r="B3" s="390" t="s">
        <v>107</v>
      </c>
      <c r="C3" s="391"/>
      <c r="D3" s="391"/>
      <c r="E3" s="391"/>
      <c r="F3" s="392"/>
      <c r="H3" s="90"/>
      <c r="I3" s="90"/>
      <c r="J3" s="90"/>
      <c r="K3" s="317" t="s">
        <v>10</v>
      </c>
      <c r="L3" s="125" t="s">
        <v>70</v>
      </c>
      <c r="M3" s="318" t="s">
        <v>33</v>
      </c>
    </row>
    <row r="4" spans="2:13" ht="21.75" x14ac:dyDescent="0.25">
      <c r="B4" s="393" t="s">
        <v>241</v>
      </c>
      <c r="C4" s="394"/>
      <c r="D4" s="394"/>
      <c r="E4" s="394"/>
      <c r="F4" s="395"/>
      <c r="K4" s="346" t="s">
        <v>71</v>
      </c>
      <c r="L4" s="347" t="s">
        <v>72</v>
      </c>
      <c r="M4" s="348">
        <v>2050</v>
      </c>
    </row>
    <row r="5" spans="2:13" ht="21.75" thickBot="1" x14ac:dyDescent="0.3">
      <c r="B5" s="291" t="s">
        <v>0</v>
      </c>
      <c r="C5" s="271">
        <v>300000</v>
      </c>
      <c r="D5" s="400"/>
      <c r="E5" s="273" t="s">
        <v>0</v>
      </c>
      <c r="F5" s="294">
        <v>300000</v>
      </c>
      <c r="G5" s="21"/>
      <c r="K5" s="346" t="s">
        <v>115</v>
      </c>
      <c r="L5" s="347" t="s">
        <v>116</v>
      </c>
      <c r="M5" s="348">
        <v>8000</v>
      </c>
    </row>
    <row r="6" spans="2:13" ht="21" x14ac:dyDescent="0.25">
      <c r="B6" s="292" t="s">
        <v>132</v>
      </c>
      <c r="C6" s="272">
        <v>25000</v>
      </c>
      <c r="D6" s="400"/>
      <c r="E6" s="273" t="s">
        <v>132</v>
      </c>
      <c r="F6" s="294">
        <v>25000</v>
      </c>
      <c r="G6" s="21"/>
      <c r="K6" s="346" t="s">
        <v>120</v>
      </c>
      <c r="L6" s="347" t="s">
        <v>121</v>
      </c>
      <c r="M6" s="348">
        <v>4250</v>
      </c>
    </row>
    <row r="7" spans="2:13" ht="43.5" customHeight="1" x14ac:dyDescent="0.25">
      <c r="B7" s="295" t="s">
        <v>215</v>
      </c>
      <c r="C7" s="293">
        <v>500000</v>
      </c>
      <c r="D7" s="400"/>
      <c r="E7" s="275" t="s">
        <v>1</v>
      </c>
      <c r="F7" s="335">
        <v>280009.78749999998</v>
      </c>
      <c r="G7" s="21"/>
      <c r="K7" s="346" t="s">
        <v>122</v>
      </c>
      <c r="L7" s="347" t="s">
        <v>124</v>
      </c>
      <c r="M7" s="348">
        <v>1900</v>
      </c>
    </row>
    <row r="8" spans="2:13" ht="44.25" customHeight="1" x14ac:dyDescent="0.25">
      <c r="B8" s="268" t="s">
        <v>214</v>
      </c>
      <c r="C8" s="280">
        <v>500000</v>
      </c>
      <c r="D8" s="400"/>
      <c r="E8" s="276" t="s">
        <v>4</v>
      </c>
      <c r="F8" s="287">
        <v>19331</v>
      </c>
      <c r="G8" s="4"/>
      <c r="K8" s="346" t="s">
        <v>125</v>
      </c>
      <c r="L8" s="347" t="s">
        <v>127</v>
      </c>
      <c r="M8" s="348">
        <v>750</v>
      </c>
    </row>
    <row r="9" spans="2:13" ht="28.5" customHeight="1" x14ac:dyDescent="0.25">
      <c r="B9" s="268" t="s">
        <v>32</v>
      </c>
      <c r="C9" s="281">
        <v>11811</v>
      </c>
      <c r="D9" s="400"/>
      <c r="E9" s="276" t="s">
        <v>2</v>
      </c>
      <c r="F9" s="287">
        <v>153549</v>
      </c>
      <c r="G9" s="3"/>
      <c r="K9" s="346" t="s">
        <v>129</v>
      </c>
      <c r="L9" s="347" t="s">
        <v>75</v>
      </c>
      <c r="M9" s="348">
        <v>3152</v>
      </c>
    </row>
    <row r="10" spans="2:13" ht="27.75" customHeight="1" x14ac:dyDescent="0.25">
      <c r="B10" s="336" t="s">
        <v>217</v>
      </c>
      <c r="C10" s="281"/>
      <c r="D10" s="400"/>
      <c r="E10" s="278" t="s">
        <v>173</v>
      </c>
      <c r="F10" s="288">
        <v>156366</v>
      </c>
      <c r="G10" s="3"/>
      <c r="K10" s="346" t="s">
        <v>130</v>
      </c>
      <c r="L10" s="347" t="s">
        <v>75</v>
      </c>
      <c r="M10" s="348">
        <v>5023</v>
      </c>
    </row>
    <row r="11" spans="2:13" ht="40.5" x14ac:dyDescent="0.25">
      <c r="B11" s="274" t="s">
        <v>225</v>
      </c>
      <c r="C11" s="282">
        <f>C9+C10</f>
        <v>11811</v>
      </c>
      <c r="D11" s="400"/>
      <c r="E11" s="277" t="s">
        <v>7</v>
      </c>
      <c r="F11" s="289">
        <v>22286.277499999967</v>
      </c>
      <c r="G11" s="3"/>
      <c r="K11" s="346" t="s">
        <v>172</v>
      </c>
      <c r="L11" s="343" t="s">
        <v>176</v>
      </c>
      <c r="M11" s="348">
        <v>1500</v>
      </c>
    </row>
    <row r="12" spans="2:13" ht="43.5" customHeight="1" x14ac:dyDescent="0.25">
      <c r="B12" s="268" t="s">
        <v>226</v>
      </c>
      <c r="C12" s="281">
        <v>29614.065000000002</v>
      </c>
      <c r="D12" s="400"/>
      <c r="E12" s="277" t="s">
        <v>174</v>
      </c>
      <c r="F12" s="296">
        <v>13739</v>
      </c>
      <c r="G12" s="18"/>
      <c r="K12" s="349" t="s">
        <v>182</v>
      </c>
      <c r="L12" s="347" t="s">
        <v>176</v>
      </c>
      <c r="M12" s="348">
        <v>750</v>
      </c>
    </row>
    <row r="13" spans="2:13" ht="36.75" thickBot="1" x14ac:dyDescent="0.3">
      <c r="B13" s="307" t="s">
        <v>194</v>
      </c>
      <c r="C13" s="283"/>
      <c r="D13" s="400"/>
      <c r="E13" s="276" t="s">
        <v>5</v>
      </c>
      <c r="F13" s="289"/>
      <c r="G13" s="18"/>
      <c r="K13" s="349" t="s">
        <v>184</v>
      </c>
      <c r="L13" s="347" t="s">
        <v>75</v>
      </c>
      <c r="M13" s="348">
        <v>2295</v>
      </c>
    </row>
    <row r="14" spans="2:13" ht="37.5" customHeight="1" thickBot="1" x14ac:dyDescent="0.3">
      <c r="B14" s="269" t="s">
        <v>216</v>
      </c>
      <c r="C14" s="284">
        <f>C12+C13</f>
        <v>29614.065000000002</v>
      </c>
      <c r="D14" s="400"/>
      <c r="E14" s="276" t="s">
        <v>175</v>
      </c>
      <c r="F14" s="288">
        <v>100000</v>
      </c>
      <c r="G14" s="91"/>
      <c r="H14" s="92"/>
      <c r="I14" s="248">
        <f>C17-F17</f>
        <v>0</v>
      </c>
      <c r="J14" s="92"/>
      <c r="K14" s="349" t="s">
        <v>186</v>
      </c>
      <c r="L14" s="347" t="s">
        <v>75</v>
      </c>
      <c r="M14" s="348">
        <v>2546</v>
      </c>
    </row>
    <row r="15" spans="2:13" ht="36" x14ac:dyDescent="0.25">
      <c r="B15" s="337" t="s">
        <v>218</v>
      </c>
      <c r="C15" s="285">
        <f>C14-C11</f>
        <v>17803.065000000002</v>
      </c>
      <c r="D15" s="400"/>
      <c r="E15" s="278" t="s">
        <v>181</v>
      </c>
      <c r="F15" s="288"/>
      <c r="G15" s="18"/>
      <c r="K15" s="349" t="s">
        <v>189</v>
      </c>
      <c r="L15" s="347" t="s">
        <v>75</v>
      </c>
      <c r="M15" s="348">
        <v>2673</v>
      </c>
    </row>
    <row r="16" spans="2:13" ht="40.5" x14ac:dyDescent="0.3">
      <c r="B16" s="270" t="s">
        <v>219</v>
      </c>
      <c r="C16" s="286">
        <v>0</v>
      </c>
      <c r="D16" s="400"/>
      <c r="E16" s="279"/>
      <c r="F16" s="290"/>
      <c r="G16" s="18"/>
      <c r="K16" s="349" t="s">
        <v>235</v>
      </c>
      <c r="L16" s="347" t="s">
        <v>176</v>
      </c>
      <c r="M16" s="348"/>
    </row>
    <row r="17" spans="2:13" ht="41.25" thickBot="1" x14ac:dyDescent="0.3">
      <c r="B17" s="297" t="s">
        <v>220</v>
      </c>
      <c r="C17" s="298">
        <f>C8+C12-C11+C16</f>
        <v>517803.06499999994</v>
      </c>
      <c r="D17" s="401"/>
      <c r="E17" s="299" t="s">
        <v>3</v>
      </c>
      <c r="F17" s="300">
        <f>F7+F8+F9+F10+F11-F14+F15-F12</f>
        <v>517803.06499999994</v>
      </c>
      <c r="G17" s="18"/>
      <c r="K17" s="350" t="s">
        <v>196</v>
      </c>
      <c r="L17" s="347" t="s">
        <v>75</v>
      </c>
      <c r="M17" s="348">
        <v>5706</v>
      </c>
    </row>
    <row r="18" spans="2:13" ht="21.75" customHeight="1" thickBot="1" x14ac:dyDescent="0.3">
      <c r="B18" s="397" t="s">
        <v>232</v>
      </c>
      <c r="C18" s="398"/>
      <c r="D18" s="398"/>
      <c r="E18" s="398"/>
      <c r="F18" s="399"/>
      <c r="G18" s="18"/>
      <c r="K18" s="351" t="s">
        <v>197</v>
      </c>
      <c r="L18" s="347" t="s">
        <v>198</v>
      </c>
      <c r="M18" s="348">
        <v>3600</v>
      </c>
    </row>
    <row r="19" spans="2:13" ht="23.25" customHeight="1" x14ac:dyDescent="0.25">
      <c r="B19" s="396"/>
      <c r="C19" s="396"/>
      <c r="D19" s="396"/>
      <c r="E19" s="396"/>
      <c r="F19" s="396"/>
      <c r="G19" s="18"/>
      <c r="K19" s="351" t="s">
        <v>199</v>
      </c>
      <c r="L19" s="352" t="s">
        <v>200</v>
      </c>
      <c r="M19" s="348">
        <v>2437</v>
      </c>
    </row>
    <row r="20" spans="2:13" x14ac:dyDescent="0.25">
      <c r="C20" s="8"/>
      <c r="D20" s="20"/>
      <c r="E20" s="13"/>
      <c r="G20" s="19"/>
      <c r="K20" s="349" t="s">
        <v>201</v>
      </c>
      <c r="L20" s="347" t="s">
        <v>200</v>
      </c>
      <c r="M20" s="348">
        <v>1167</v>
      </c>
    </row>
    <row r="21" spans="2:13" x14ac:dyDescent="0.25">
      <c r="C21" s="8"/>
      <c r="D21" s="20"/>
      <c r="E21" s="13"/>
      <c r="G21" s="19"/>
      <c r="K21" s="349" t="s">
        <v>206</v>
      </c>
      <c r="L21" s="347" t="s">
        <v>75</v>
      </c>
      <c r="M21" s="348">
        <v>252</v>
      </c>
    </row>
    <row r="22" spans="2:13" x14ac:dyDescent="0.25">
      <c r="C22" s="8"/>
      <c r="D22" s="20"/>
      <c r="E22" s="13"/>
      <c r="G22" s="19"/>
      <c r="K22" s="349" t="s">
        <v>213</v>
      </c>
      <c r="L22" s="347" t="s">
        <v>118</v>
      </c>
      <c r="M22" s="348">
        <v>21028</v>
      </c>
    </row>
    <row r="23" spans="2:13" x14ac:dyDescent="0.25">
      <c r="C23" s="8"/>
      <c r="D23" s="20"/>
      <c r="E23" s="13"/>
      <c r="G23" s="19"/>
      <c r="K23" s="349" t="s">
        <v>210</v>
      </c>
      <c r="L23" s="347" t="s">
        <v>233</v>
      </c>
      <c r="M23" s="348">
        <v>87287</v>
      </c>
    </row>
    <row r="24" spans="2:13" ht="15.75" thickBot="1" x14ac:dyDescent="0.3">
      <c r="C24" s="8"/>
      <c r="D24" s="20"/>
      <c r="G24" s="19"/>
      <c r="K24" s="385" t="s">
        <v>28</v>
      </c>
      <c r="L24" s="386"/>
      <c r="M24" s="353">
        <f>SUM(M4:M23)</f>
        <v>156366</v>
      </c>
    </row>
    <row r="25" spans="2:13" x14ac:dyDescent="0.25">
      <c r="C25" s="8"/>
      <c r="D25" s="20"/>
      <c r="G25" s="19"/>
      <c r="K25" s="354"/>
      <c r="L25" s="354"/>
      <c r="M25" s="354"/>
    </row>
    <row r="26" spans="2:13" x14ac:dyDescent="0.25">
      <c r="C26" s="8"/>
      <c r="D26" s="20"/>
      <c r="G26" s="19"/>
      <c r="K26" s="354"/>
      <c r="L26" s="354"/>
      <c r="M26" s="354"/>
    </row>
    <row r="27" spans="2:13" x14ac:dyDescent="0.25">
      <c r="D27" s="20"/>
      <c r="E27" s="5"/>
      <c r="F27" s="6"/>
      <c r="G27" s="19"/>
      <c r="K27" s="354"/>
      <c r="L27" s="354"/>
      <c r="M27" s="354"/>
    </row>
    <row r="28" spans="2:13" x14ac:dyDescent="0.25">
      <c r="D28" s="14"/>
      <c r="E28" s="15"/>
      <c r="F28" s="16" t="s">
        <v>109</v>
      </c>
      <c r="G28" s="2"/>
      <c r="K28" s="354"/>
      <c r="L28" s="354"/>
      <c r="M28" s="354"/>
    </row>
    <row r="29" spans="2:13" x14ac:dyDescent="0.25">
      <c r="D29" s="14"/>
      <c r="E29" s="15"/>
      <c r="F29" s="16"/>
      <c r="K29" s="82"/>
      <c r="L29" s="82"/>
      <c r="M29" s="46"/>
    </row>
    <row r="30" spans="2:13" ht="15.75" x14ac:dyDescent="0.25">
      <c r="D30" s="14"/>
      <c r="E30" s="15"/>
      <c r="F30" s="16"/>
      <c r="K30" s="345"/>
      <c r="L30" s="338"/>
      <c r="M30" s="338"/>
    </row>
    <row r="31" spans="2:13" ht="15.75" x14ac:dyDescent="0.25">
      <c r="B31" s="93"/>
      <c r="C31" s="8"/>
      <c r="D31" s="20"/>
      <c r="E31" s="11"/>
      <c r="F31" s="7"/>
      <c r="H31" s="1"/>
      <c r="I31" s="1"/>
      <c r="J31" s="1"/>
      <c r="K31" s="338"/>
      <c r="L31" s="338"/>
      <c r="M31" s="338"/>
    </row>
    <row r="32" spans="2:13" ht="15.75" x14ac:dyDescent="0.25">
      <c r="B32" s="93"/>
      <c r="C32" s="8"/>
      <c r="D32" s="20"/>
      <c r="E32" s="7"/>
      <c r="F32" s="10"/>
      <c r="K32" s="338"/>
      <c r="L32" s="338"/>
      <c r="M32" s="338"/>
    </row>
    <row r="33" spans="2:13" ht="15.75" x14ac:dyDescent="0.25">
      <c r="C33" s="8"/>
      <c r="D33" s="20"/>
      <c r="E33" s="12"/>
      <c r="F33" s="8"/>
      <c r="K33" s="338"/>
      <c r="L33" s="338"/>
      <c r="M33" s="338"/>
    </row>
    <row r="34" spans="2:13" ht="15.75" x14ac:dyDescent="0.25">
      <c r="C34" s="8"/>
      <c r="D34" s="20"/>
      <c r="E34" s="7"/>
      <c r="F34" s="10"/>
      <c r="K34" s="338"/>
      <c r="L34" s="338"/>
      <c r="M34" s="338"/>
    </row>
    <row r="35" spans="2:13" ht="15.75" x14ac:dyDescent="0.25">
      <c r="C35" s="8"/>
      <c r="D35" s="20"/>
      <c r="E35" s="8"/>
      <c r="F35" s="8"/>
      <c r="K35" s="338"/>
      <c r="L35" s="338"/>
      <c r="M35" s="338"/>
    </row>
    <row r="36" spans="2:13" ht="15.75" x14ac:dyDescent="0.25">
      <c r="C36" s="8"/>
      <c r="D36" s="20"/>
      <c r="E36" s="7"/>
      <c r="F36" s="10"/>
      <c r="K36" s="338"/>
      <c r="L36" s="338"/>
      <c r="M36" s="338"/>
    </row>
    <row r="37" spans="2:13" ht="15.75" x14ac:dyDescent="0.25">
      <c r="K37" s="344"/>
      <c r="L37" s="344"/>
      <c r="M37" s="338"/>
    </row>
    <row r="38" spans="2:13" ht="15.75" x14ac:dyDescent="0.25">
      <c r="K38" s="327"/>
      <c r="L38" s="328"/>
      <c r="M38" s="327"/>
    </row>
    <row r="39" spans="2:13" ht="15.75" x14ac:dyDescent="0.25">
      <c r="K39" s="338"/>
      <c r="L39" s="338"/>
      <c r="M39" s="338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44"/>
      <c r="L47" s="344"/>
      <c r="M47" s="338"/>
    </row>
    <row r="48" spans="2:13" x14ac:dyDescent="0.25">
      <c r="B48" s="17"/>
      <c r="C48" s="17"/>
      <c r="E48" s="17"/>
      <c r="F48" s="17"/>
      <c r="K48" s="20"/>
      <c r="L48" s="20"/>
      <c r="M48" s="20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B63" s="17"/>
      <c r="C63" s="17"/>
      <c r="E63" s="17"/>
      <c r="F63" s="17"/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</sheetData>
  <sortState ref="K6:M36">
    <sortCondition ref="K6"/>
  </sortState>
  <mergeCells count="8">
    <mergeCell ref="K2:M2"/>
    <mergeCell ref="K24:L24"/>
    <mergeCell ref="B2:F2"/>
    <mergeCell ref="B3:F3"/>
    <mergeCell ref="B4:F4"/>
    <mergeCell ref="B19:F19"/>
    <mergeCell ref="B18:F18"/>
    <mergeCell ref="D5:D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08" t="s">
        <v>9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</row>
    <row r="2" spans="1:22" ht="15" customHeight="1" x14ac:dyDescent="0.25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2" s="96" customFormat="1" ht="18" customHeight="1" x14ac:dyDescent="0.25">
      <c r="A3" s="409" t="s">
        <v>35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</row>
    <row r="4" spans="1:22" s="96" customFormat="1" ht="18" customHeight="1" thickBot="1" x14ac:dyDescent="0.3">
      <c r="A4" s="410" t="s">
        <v>14</v>
      </c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U4" s="96">
        <v>2455</v>
      </c>
    </row>
    <row r="5" spans="1:22" s="96" customFormat="1" ht="18" customHeight="1" thickBot="1" x14ac:dyDescent="0.3">
      <c r="A5" s="415" t="s">
        <v>204</v>
      </c>
      <c r="B5" s="416"/>
      <c r="C5" s="417"/>
      <c r="D5" s="231" t="s">
        <v>36</v>
      </c>
      <c r="E5" s="231"/>
      <c r="F5" s="411" t="s">
        <v>55</v>
      </c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3"/>
      <c r="T5" s="405" t="s">
        <v>78</v>
      </c>
      <c r="U5" s="406"/>
      <c r="V5" s="407"/>
    </row>
    <row r="6" spans="1:22" s="225" customFormat="1" ht="18" customHeight="1" x14ac:dyDescent="0.25">
      <c r="A6" s="243" t="s">
        <v>37</v>
      </c>
      <c r="B6" s="224" t="s">
        <v>56</v>
      </c>
      <c r="C6" s="244" t="s">
        <v>57</v>
      </c>
      <c r="D6" s="242" t="s">
        <v>38</v>
      </c>
      <c r="E6" s="229" t="s">
        <v>39</v>
      </c>
      <c r="F6" s="236" t="s">
        <v>40</v>
      </c>
      <c r="G6" s="228" t="s">
        <v>41</v>
      </c>
      <c r="H6" s="228" t="s">
        <v>42</v>
      </c>
      <c r="I6" s="228" t="s">
        <v>43</v>
      </c>
      <c r="J6" s="224" t="s">
        <v>44</v>
      </c>
      <c r="K6" s="224" t="s">
        <v>45</v>
      </c>
      <c r="L6" s="224" t="s">
        <v>46</v>
      </c>
      <c r="M6" s="229" t="s">
        <v>47</v>
      </c>
      <c r="N6" s="230" t="s">
        <v>48</v>
      </c>
      <c r="O6" s="230" t="s">
        <v>49</v>
      </c>
      <c r="P6" s="230" t="s">
        <v>50</v>
      </c>
      <c r="Q6" s="237" t="s">
        <v>58</v>
      </c>
      <c r="T6" s="226" t="s">
        <v>10</v>
      </c>
      <c r="U6" s="226" t="s">
        <v>76</v>
      </c>
      <c r="V6" s="226" t="s">
        <v>33</v>
      </c>
    </row>
    <row r="7" spans="1:22" ht="18" customHeight="1" x14ac:dyDescent="0.25">
      <c r="A7" s="120">
        <v>1</v>
      </c>
      <c r="B7" s="111"/>
      <c r="C7" s="130"/>
      <c r="D7" s="102"/>
      <c r="E7" s="232"/>
      <c r="F7" s="238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239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232"/>
      <c r="F8" s="238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239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232"/>
      <c r="F9" s="238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239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183</v>
      </c>
      <c r="D10" s="102"/>
      <c r="E10" s="232"/>
      <c r="F10" s="238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195</v>
      </c>
      <c r="D11" s="102"/>
      <c r="E11" s="232"/>
      <c r="F11" s="238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110</v>
      </c>
      <c r="T11" s="125" t="s">
        <v>98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232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67" t="s">
        <v>106</v>
      </c>
      <c r="U12" s="267">
        <v>478</v>
      </c>
      <c r="V12" s="267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232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111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232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114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245"/>
      <c r="D15" s="102"/>
      <c r="E15" s="232"/>
      <c r="F15" s="238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119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232"/>
      <c r="F16" s="238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131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245" t="s">
        <v>51</v>
      </c>
      <c r="D17" s="102"/>
      <c r="E17" s="232"/>
      <c r="F17" s="238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245"/>
      <c r="D18" s="102"/>
      <c r="E18" s="232"/>
      <c r="F18" s="238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171</v>
      </c>
      <c r="C19" s="130" t="s">
        <v>170</v>
      </c>
      <c r="D19" s="102"/>
      <c r="E19" s="232"/>
      <c r="F19" s="238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14" t="s">
        <v>93</v>
      </c>
      <c r="U19" s="414"/>
      <c r="V19" s="414"/>
    </row>
    <row r="20" spans="1:22" ht="18.75" x14ac:dyDescent="0.25">
      <c r="A20" s="101">
        <v>14</v>
      </c>
      <c r="B20" s="111" t="s">
        <v>101</v>
      </c>
      <c r="C20" s="246" t="s">
        <v>128</v>
      </c>
      <c r="D20" s="121"/>
      <c r="E20" s="233"/>
      <c r="F20" s="238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103</v>
      </c>
      <c r="C21" s="130" t="s">
        <v>102</v>
      </c>
      <c r="D21" s="121"/>
      <c r="E21" s="233"/>
      <c r="F21" s="238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104</v>
      </c>
      <c r="C22" s="130" t="s">
        <v>112</v>
      </c>
      <c r="D22" s="121"/>
      <c r="E22" s="233"/>
      <c r="F22" s="238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91" t="s">
        <v>28</v>
      </c>
      <c r="U22" s="191">
        <f>U20+U21</f>
        <v>9</v>
      </c>
      <c r="V22" s="191">
        <f>V20+V21</f>
        <v>1638</v>
      </c>
    </row>
    <row r="23" spans="1:22" ht="18.75" x14ac:dyDescent="0.25">
      <c r="A23" s="101">
        <v>17</v>
      </c>
      <c r="B23" s="111"/>
      <c r="C23" s="247" t="s">
        <v>203</v>
      </c>
      <c r="D23" s="121"/>
      <c r="E23" s="233"/>
      <c r="F23" s="238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99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105</v>
      </c>
      <c r="C24" s="130" t="s">
        <v>100</v>
      </c>
      <c r="D24" s="121"/>
      <c r="E24" s="233"/>
      <c r="F24" s="238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195</v>
      </c>
      <c r="D25" s="121"/>
      <c r="E25" s="233"/>
      <c r="F25" s="238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202</v>
      </c>
      <c r="D26" s="121"/>
      <c r="E26" s="234"/>
      <c r="F26" s="240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123</v>
      </c>
      <c r="D27" s="123"/>
      <c r="E27" s="234"/>
      <c r="F27" s="240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234"/>
      <c r="F28" s="240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402" t="s">
        <v>31</v>
      </c>
      <c r="B29" s="403"/>
      <c r="C29" s="404"/>
      <c r="D29" s="128">
        <f t="shared" ref="D29:P29" si="1">SUM(D7:D28)</f>
        <v>0</v>
      </c>
      <c r="E29" s="235">
        <f t="shared" si="1"/>
        <v>0</v>
      </c>
      <c r="F29" s="241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19" t="s">
        <v>35</v>
      </c>
      <c r="C2" s="420"/>
      <c r="D2" s="420"/>
      <c r="E2" s="420"/>
      <c r="F2" s="420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  <c r="S2" s="421"/>
      <c r="T2" s="421"/>
      <c r="U2" s="421"/>
      <c r="V2" s="421"/>
      <c r="W2" s="421"/>
      <c r="X2" s="422"/>
      <c r="Y2" s="137"/>
    </row>
    <row r="3" spans="2:31" ht="24" customHeight="1" x14ac:dyDescent="0.25">
      <c r="B3" s="425" t="s">
        <v>113</v>
      </c>
      <c r="C3" s="426"/>
      <c r="D3" s="426"/>
      <c r="E3" s="426"/>
      <c r="F3" s="427"/>
      <c r="G3" s="429"/>
      <c r="H3" s="429"/>
      <c r="I3" s="429"/>
      <c r="J3" s="429"/>
      <c r="K3" s="429"/>
      <c r="L3" s="423" t="s">
        <v>14</v>
      </c>
      <c r="M3" s="423"/>
      <c r="N3" s="423"/>
      <c r="O3" s="423"/>
      <c r="P3" s="423"/>
      <c r="Q3" s="423"/>
      <c r="R3" s="423"/>
      <c r="S3" s="423"/>
      <c r="T3" s="423"/>
      <c r="U3" s="423"/>
      <c r="V3" s="423"/>
      <c r="W3" s="423"/>
      <c r="X3" s="424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222"/>
      <c r="C4" s="418" t="s">
        <v>79</v>
      </c>
      <c r="D4" s="418"/>
      <c r="E4" s="418"/>
      <c r="F4" s="418" t="s">
        <v>83</v>
      </c>
      <c r="G4" s="418"/>
      <c r="H4" s="418"/>
      <c r="I4" s="418" t="s">
        <v>42</v>
      </c>
      <c r="J4" s="418"/>
      <c r="K4" s="418"/>
      <c r="L4" s="418" t="s">
        <v>43</v>
      </c>
      <c r="M4" s="418"/>
      <c r="N4" s="418"/>
      <c r="O4" s="418" t="s">
        <v>84</v>
      </c>
      <c r="P4" s="418"/>
      <c r="Q4" s="418"/>
      <c r="R4" s="418" t="s">
        <v>86</v>
      </c>
      <c r="S4" s="418"/>
      <c r="T4" s="418"/>
      <c r="U4" s="418" t="s">
        <v>85</v>
      </c>
      <c r="V4" s="418"/>
      <c r="W4" s="418"/>
      <c r="X4" s="428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223" t="s">
        <v>37</v>
      </c>
      <c r="C5" s="220" t="s">
        <v>82</v>
      </c>
      <c r="D5" s="139" t="s">
        <v>80</v>
      </c>
      <c r="E5" s="220" t="s">
        <v>81</v>
      </c>
      <c r="F5" s="220" t="s">
        <v>82</v>
      </c>
      <c r="G5" s="139" t="s">
        <v>80</v>
      </c>
      <c r="H5" s="221" t="s">
        <v>81</v>
      </c>
      <c r="I5" s="221" t="s">
        <v>82</v>
      </c>
      <c r="J5" s="140" t="s">
        <v>80</v>
      </c>
      <c r="K5" s="220" t="s">
        <v>81</v>
      </c>
      <c r="L5" s="221" t="s">
        <v>82</v>
      </c>
      <c r="M5" s="140" t="s">
        <v>80</v>
      </c>
      <c r="N5" s="221" t="s">
        <v>81</v>
      </c>
      <c r="O5" s="221" t="s">
        <v>82</v>
      </c>
      <c r="P5" s="140" t="s">
        <v>80</v>
      </c>
      <c r="Q5" s="221" t="s">
        <v>81</v>
      </c>
      <c r="R5" s="221" t="s">
        <v>82</v>
      </c>
      <c r="S5" s="140" t="s">
        <v>80</v>
      </c>
      <c r="T5" s="221" t="s">
        <v>81</v>
      </c>
      <c r="U5" s="221" t="s">
        <v>82</v>
      </c>
      <c r="V5" s="140" t="s">
        <v>80</v>
      </c>
      <c r="W5" s="221" t="s">
        <v>81</v>
      </c>
      <c r="X5" s="428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142"/>
      <c r="D6" s="143"/>
      <c r="E6" s="144"/>
      <c r="F6" s="142"/>
      <c r="G6" s="143"/>
      <c r="H6" s="145"/>
      <c r="I6" s="146"/>
      <c r="J6" s="147"/>
      <c r="K6" s="148"/>
      <c r="L6" s="149"/>
      <c r="M6" s="150"/>
      <c r="N6" s="151"/>
      <c r="O6" s="149"/>
      <c r="P6" s="150"/>
      <c r="Q6" s="151"/>
      <c r="R6" s="149"/>
      <c r="S6" s="150"/>
      <c r="T6" s="151"/>
      <c r="U6" s="149"/>
      <c r="V6" s="150"/>
      <c r="W6" s="152"/>
      <c r="X6" s="218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142"/>
      <c r="D7" s="143"/>
      <c r="E7" s="144"/>
      <c r="F7" s="142"/>
      <c r="G7" s="143"/>
      <c r="H7" s="145"/>
      <c r="I7" s="146"/>
      <c r="J7" s="147"/>
      <c r="K7" s="148"/>
      <c r="L7" s="153"/>
      <c r="M7" s="154"/>
      <c r="N7" s="155"/>
      <c r="O7" s="153"/>
      <c r="P7" s="154"/>
      <c r="Q7" s="155"/>
      <c r="R7" s="153"/>
      <c r="S7" s="154"/>
      <c r="T7" s="155"/>
      <c r="U7" s="153"/>
      <c r="V7" s="154"/>
      <c r="W7" s="156"/>
      <c r="X7" s="157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142"/>
      <c r="D8" s="143"/>
      <c r="E8" s="144"/>
      <c r="F8" s="142"/>
      <c r="G8" s="143"/>
      <c r="H8" s="145"/>
      <c r="I8" s="146"/>
      <c r="J8" s="147"/>
      <c r="K8" s="148"/>
      <c r="L8" s="158"/>
      <c r="M8" s="159"/>
      <c r="N8" s="160"/>
      <c r="O8" s="158"/>
      <c r="P8" s="159"/>
      <c r="Q8" s="160"/>
      <c r="R8" s="158"/>
      <c r="S8" s="159"/>
      <c r="T8" s="160"/>
      <c r="U8" s="158"/>
      <c r="V8" s="159"/>
      <c r="W8" s="161"/>
      <c r="X8" s="162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142"/>
      <c r="D9" s="143"/>
      <c r="E9" s="144"/>
      <c r="F9" s="142"/>
      <c r="G9" s="143"/>
      <c r="H9" s="145"/>
      <c r="I9" s="146"/>
      <c r="J9" s="147"/>
      <c r="K9" s="163"/>
      <c r="L9" s="158"/>
      <c r="M9" s="159"/>
      <c r="N9" s="160"/>
      <c r="O9" s="158"/>
      <c r="P9" s="159"/>
      <c r="Q9" s="160"/>
      <c r="R9" s="158"/>
      <c r="S9" s="159"/>
      <c r="T9" s="160"/>
      <c r="U9" s="158"/>
      <c r="V9" s="159"/>
      <c r="W9" s="161"/>
      <c r="X9" s="162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142"/>
      <c r="D10" s="143"/>
      <c r="E10" s="144"/>
      <c r="F10" s="164"/>
      <c r="G10" s="143"/>
      <c r="H10" s="145"/>
      <c r="I10" s="146"/>
      <c r="J10" s="147"/>
      <c r="K10" s="163"/>
      <c r="L10" s="158"/>
      <c r="M10" s="159"/>
      <c r="N10" s="160"/>
      <c r="O10" s="158"/>
      <c r="P10" s="159"/>
      <c r="Q10" s="160"/>
      <c r="R10" s="158"/>
      <c r="S10" s="159"/>
      <c r="T10" s="160"/>
      <c r="U10" s="158"/>
      <c r="V10" s="159"/>
      <c r="W10" s="161"/>
      <c r="X10" s="162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142"/>
      <c r="D11" s="143"/>
      <c r="E11" s="144"/>
      <c r="F11" s="164"/>
      <c r="G11" s="143"/>
      <c r="H11" s="145"/>
      <c r="I11" s="146"/>
      <c r="J11" s="147"/>
      <c r="K11" s="163"/>
      <c r="L11" s="158"/>
      <c r="M11" s="159"/>
      <c r="N11" s="165"/>
      <c r="O11" s="158"/>
      <c r="P11" s="159"/>
      <c r="Q11" s="160"/>
      <c r="R11" s="158"/>
      <c r="S11" s="159"/>
      <c r="T11" s="160"/>
      <c r="U11" s="158"/>
      <c r="V11" s="159"/>
      <c r="W11" s="161"/>
      <c r="X11" s="162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142"/>
      <c r="D12" s="143"/>
      <c r="E12" s="144"/>
      <c r="F12" s="142"/>
      <c r="G12" s="143"/>
      <c r="H12" s="145"/>
      <c r="I12" s="146"/>
      <c r="J12" s="147"/>
      <c r="K12" s="163"/>
      <c r="L12" s="158"/>
      <c r="M12" s="159"/>
      <c r="N12" s="160"/>
      <c r="O12" s="158"/>
      <c r="P12" s="159"/>
      <c r="Q12" s="160"/>
      <c r="R12" s="158"/>
      <c r="S12" s="159"/>
      <c r="T12" s="160"/>
      <c r="U12" s="158"/>
      <c r="V12" s="159"/>
      <c r="W12" s="161"/>
      <c r="X12" s="162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142"/>
      <c r="D13" s="143"/>
      <c r="E13" s="144"/>
      <c r="F13" s="164"/>
      <c r="G13" s="143"/>
      <c r="H13" s="145"/>
      <c r="I13" s="146"/>
      <c r="J13" s="147"/>
      <c r="K13" s="163"/>
      <c r="L13" s="158"/>
      <c r="M13" s="159"/>
      <c r="N13" s="160"/>
      <c r="O13" s="158"/>
      <c r="P13" s="159"/>
      <c r="Q13" s="160"/>
      <c r="R13" s="158"/>
      <c r="S13" s="159"/>
      <c r="T13" s="160"/>
      <c r="U13" s="158"/>
      <c r="V13" s="159"/>
      <c r="W13" s="161"/>
      <c r="X13" s="162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142"/>
      <c r="D14" s="143"/>
      <c r="E14" s="144"/>
      <c r="F14" s="142"/>
      <c r="G14" s="143"/>
      <c r="H14" s="145"/>
      <c r="I14" s="146"/>
      <c r="J14" s="147"/>
      <c r="K14" s="163"/>
      <c r="L14" s="158"/>
      <c r="M14" s="159"/>
      <c r="N14" s="160"/>
      <c r="O14" s="158"/>
      <c r="P14" s="159"/>
      <c r="Q14" s="160"/>
      <c r="R14" s="158"/>
      <c r="S14" s="159"/>
      <c r="T14" s="160"/>
      <c r="U14" s="158"/>
      <c r="V14" s="159"/>
      <c r="W14" s="161"/>
      <c r="X14" s="162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142"/>
      <c r="D15" s="143"/>
      <c r="E15" s="144"/>
      <c r="F15" s="142"/>
      <c r="G15" s="143"/>
      <c r="H15" s="145"/>
      <c r="I15" s="146"/>
      <c r="J15" s="147"/>
      <c r="K15" s="163"/>
      <c r="L15" s="158"/>
      <c r="M15" s="159"/>
      <c r="N15" s="160"/>
      <c r="O15" s="158"/>
      <c r="P15" s="159"/>
      <c r="Q15" s="160"/>
      <c r="R15" s="158"/>
      <c r="S15" s="159"/>
      <c r="T15" s="160"/>
      <c r="U15" s="158"/>
      <c r="V15" s="159"/>
      <c r="W15" s="161"/>
      <c r="X15" s="162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142"/>
      <c r="D16" s="143"/>
      <c r="E16" s="144"/>
      <c r="F16" s="164"/>
      <c r="G16" s="143"/>
      <c r="H16" s="145"/>
      <c r="I16" s="146"/>
      <c r="J16" s="147"/>
      <c r="K16" s="163"/>
      <c r="L16" s="158"/>
      <c r="M16" s="159"/>
      <c r="N16" s="160"/>
      <c r="O16" s="158"/>
      <c r="P16" s="159"/>
      <c r="Q16" s="160"/>
      <c r="R16" s="158"/>
      <c r="S16" s="159"/>
      <c r="T16" s="160"/>
      <c r="U16" s="158"/>
      <c r="V16" s="159"/>
      <c r="W16" s="161"/>
      <c r="X16" s="162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142"/>
      <c r="D17" s="143"/>
      <c r="E17" s="144"/>
      <c r="F17" s="142"/>
      <c r="G17" s="143"/>
      <c r="H17" s="145"/>
      <c r="I17" s="146"/>
      <c r="J17" s="147"/>
      <c r="K17" s="163"/>
      <c r="L17" s="158"/>
      <c r="M17" s="159"/>
      <c r="N17" s="160"/>
      <c r="O17" s="158"/>
      <c r="P17" s="159"/>
      <c r="Q17" s="160"/>
      <c r="R17" s="158"/>
      <c r="S17" s="159"/>
      <c r="T17" s="160"/>
      <c r="U17" s="158"/>
      <c r="V17" s="159"/>
      <c r="W17" s="161"/>
      <c r="X17" s="162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142"/>
      <c r="D18" s="143"/>
      <c r="E18" s="144"/>
      <c r="F18" s="142"/>
      <c r="G18" s="143"/>
      <c r="H18" s="145"/>
      <c r="I18" s="146"/>
      <c r="J18" s="147"/>
      <c r="K18" s="163"/>
      <c r="L18" s="158"/>
      <c r="M18" s="159"/>
      <c r="N18" s="160"/>
      <c r="O18" s="158"/>
      <c r="P18" s="159"/>
      <c r="Q18" s="160"/>
      <c r="R18" s="158"/>
      <c r="S18" s="159"/>
      <c r="T18" s="160"/>
      <c r="U18" s="158"/>
      <c r="V18" s="159"/>
      <c r="W18" s="161"/>
      <c r="X18" s="162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142"/>
      <c r="D19" s="143"/>
      <c r="E19" s="144"/>
      <c r="F19" s="142"/>
      <c r="G19" s="143"/>
      <c r="H19" s="145"/>
      <c r="I19" s="146"/>
      <c r="J19" s="147"/>
      <c r="K19" s="163"/>
      <c r="L19" s="158"/>
      <c r="M19" s="159"/>
      <c r="N19" s="160"/>
      <c r="O19" s="158"/>
      <c r="P19" s="159"/>
      <c r="Q19" s="160"/>
      <c r="R19" s="158"/>
      <c r="S19" s="159"/>
      <c r="T19" s="160"/>
      <c r="U19" s="158"/>
      <c r="V19" s="159"/>
      <c r="W19" s="161"/>
      <c r="X19" s="162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142"/>
      <c r="D20" s="143"/>
      <c r="E20" s="144"/>
      <c r="F20" s="164"/>
      <c r="G20" s="143"/>
      <c r="H20" s="145"/>
      <c r="I20" s="146"/>
      <c r="J20" s="147"/>
      <c r="K20" s="163"/>
      <c r="L20" s="158"/>
      <c r="M20" s="159"/>
      <c r="N20" s="160"/>
      <c r="O20" s="158"/>
      <c r="P20" s="159"/>
      <c r="Q20" s="160"/>
      <c r="R20" s="158"/>
      <c r="S20" s="159"/>
      <c r="T20" s="160"/>
      <c r="U20" s="158"/>
      <c r="V20" s="159"/>
      <c r="W20" s="161"/>
      <c r="X20" s="162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142"/>
      <c r="D21" s="143"/>
      <c r="E21" s="144"/>
      <c r="F21" s="164"/>
      <c r="G21" s="143"/>
      <c r="H21" s="145"/>
      <c r="I21" s="146"/>
      <c r="J21" s="147"/>
      <c r="K21" s="163"/>
      <c r="L21" s="158"/>
      <c r="M21" s="159"/>
      <c r="N21" s="160"/>
      <c r="O21" s="158"/>
      <c r="P21" s="159"/>
      <c r="Q21" s="160"/>
      <c r="R21" s="158"/>
      <c r="S21" s="159"/>
      <c r="T21" s="160"/>
      <c r="U21" s="158"/>
      <c r="V21" s="159"/>
      <c r="W21" s="161"/>
      <c r="X21" s="162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142"/>
      <c r="D22" s="143"/>
      <c r="E22" s="144"/>
      <c r="F22" s="142"/>
      <c r="G22" s="143"/>
      <c r="H22" s="145"/>
      <c r="I22" s="146"/>
      <c r="J22" s="147"/>
      <c r="K22" s="163"/>
      <c r="L22" s="158"/>
      <c r="M22" s="159"/>
      <c r="N22" s="160"/>
      <c r="O22" s="158"/>
      <c r="P22" s="159"/>
      <c r="Q22" s="160"/>
      <c r="R22" s="158"/>
      <c r="S22" s="159"/>
      <c r="T22" s="160"/>
      <c r="U22" s="158"/>
      <c r="V22" s="159"/>
      <c r="W22" s="161"/>
      <c r="X22" s="162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142"/>
      <c r="D23" s="143"/>
      <c r="E23" s="144"/>
      <c r="F23" s="164"/>
      <c r="G23" s="143"/>
      <c r="H23" s="145"/>
      <c r="I23" s="146"/>
      <c r="J23" s="147"/>
      <c r="K23" s="163"/>
      <c r="L23" s="158"/>
      <c r="M23" s="159"/>
      <c r="N23" s="160"/>
      <c r="O23" s="158"/>
      <c r="P23" s="159"/>
      <c r="Q23" s="160"/>
      <c r="R23" s="158"/>
      <c r="S23" s="159"/>
      <c r="T23" s="160"/>
      <c r="U23" s="158"/>
      <c r="V23" s="159"/>
      <c r="W23" s="161"/>
      <c r="X23" s="162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142"/>
      <c r="D24" s="166"/>
      <c r="E24" s="167"/>
      <c r="F24" s="168"/>
      <c r="G24" s="143"/>
      <c r="H24" s="145"/>
      <c r="I24" s="146"/>
      <c r="J24" s="147"/>
      <c r="K24" s="163"/>
      <c r="L24" s="158"/>
      <c r="M24" s="159"/>
      <c r="N24" s="160"/>
      <c r="O24" s="158"/>
      <c r="P24" s="159"/>
      <c r="Q24" s="160"/>
      <c r="R24" s="158"/>
      <c r="S24" s="159"/>
      <c r="T24" s="160"/>
      <c r="U24" s="158"/>
      <c r="V24" s="159"/>
      <c r="W24" s="161"/>
      <c r="X24" s="162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142"/>
      <c r="D25" s="166"/>
      <c r="E25" s="167"/>
      <c r="F25" s="168"/>
      <c r="G25" s="143"/>
      <c r="H25" s="145"/>
      <c r="I25" s="146"/>
      <c r="J25" s="147"/>
      <c r="K25" s="163"/>
      <c r="L25" s="158"/>
      <c r="M25" s="159"/>
      <c r="N25" s="160"/>
      <c r="O25" s="158"/>
      <c r="P25" s="159"/>
      <c r="Q25" s="160"/>
      <c r="R25" s="158"/>
      <c r="S25" s="159"/>
      <c r="T25" s="160"/>
      <c r="U25" s="158"/>
      <c r="V25" s="159"/>
      <c r="W25" s="161"/>
      <c r="X25" s="162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69">
        <v>54</v>
      </c>
      <c r="C26" s="170"/>
      <c r="D26" s="171"/>
      <c r="E26" s="172"/>
      <c r="F26" s="170"/>
      <c r="G26" s="173"/>
      <c r="H26" s="174"/>
      <c r="I26" s="175"/>
      <c r="J26" s="176"/>
      <c r="K26" s="177"/>
      <c r="L26" s="158"/>
      <c r="M26" s="159"/>
      <c r="N26" s="160"/>
      <c r="O26" s="178"/>
      <c r="P26" s="179"/>
      <c r="Q26" s="180"/>
      <c r="R26" s="158"/>
      <c r="S26" s="159"/>
      <c r="T26" s="160"/>
      <c r="U26" s="158"/>
      <c r="V26" s="159"/>
      <c r="W26" s="161"/>
      <c r="X26" s="162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81" t="s">
        <v>28</v>
      </c>
      <c r="C27" s="182"/>
      <c r="D27" s="183"/>
      <c r="E27" s="182"/>
      <c r="F27" s="182"/>
      <c r="G27" s="183"/>
      <c r="H27" s="182"/>
      <c r="I27" s="182"/>
      <c r="J27" s="183"/>
      <c r="K27" s="182"/>
      <c r="L27" s="182"/>
      <c r="M27" s="183"/>
      <c r="N27" s="182"/>
      <c r="O27" s="182"/>
      <c r="P27" s="183"/>
      <c r="Q27" s="182"/>
      <c r="R27" s="182"/>
      <c r="S27" s="183"/>
      <c r="T27" s="182"/>
      <c r="U27" s="182"/>
      <c r="V27" s="183"/>
      <c r="W27" s="184"/>
      <c r="X27" s="185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08" t="s">
        <v>9</v>
      </c>
      <c r="B1" s="408"/>
      <c r="C1" s="408"/>
      <c r="D1" s="408"/>
      <c r="E1" s="408"/>
      <c r="F1" s="408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 ht="8.25" customHeight="1" x14ac:dyDescent="0.25">
      <c r="A2" s="408"/>
      <c r="B2" s="408"/>
      <c r="C2" s="408"/>
      <c r="D2" s="408"/>
      <c r="E2" s="408"/>
      <c r="F2" s="408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1:17" ht="15.75" x14ac:dyDescent="0.25">
      <c r="A3" s="409" t="s">
        <v>35</v>
      </c>
      <c r="B3" s="409"/>
      <c r="C3" s="409"/>
      <c r="D3" s="409"/>
      <c r="E3" s="409"/>
      <c r="F3" s="409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4" spans="1:17" ht="16.5" thickBot="1" x14ac:dyDescent="0.3">
      <c r="A4" s="410" t="s">
        <v>14</v>
      </c>
      <c r="B4" s="410"/>
      <c r="C4" s="410"/>
      <c r="D4" s="410"/>
      <c r="E4" s="410"/>
      <c r="F4" s="410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ht="15.75" x14ac:dyDescent="0.25">
      <c r="A5" s="214" t="s">
        <v>57</v>
      </c>
      <c r="B5" s="435" t="s">
        <v>180</v>
      </c>
      <c r="C5" s="436"/>
      <c r="D5" s="215" t="s">
        <v>96</v>
      </c>
      <c r="E5" s="430" t="s">
        <v>61</v>
      </c>
      <c r="F5" s="431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</row>
    <row r="6" spans="1:17" ht="16.5" thickBot="1" x14ac:dyDescent="0.3">
      <c r="A6" s="216" t="s">
        <v>97</v>
      </c>
      <c r="B6" s="432" t="s">
        <v>177</v>
      </c>
      <c r="C6" s="432"/>
      <c r="D6" s="217" t="s">
        <v>178</v>
      </c>
      <c r="E6" s="433" t="s">
        <v>179</v>
      </c>
      <c r="F6" s="434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17" ht="18.75" customHeight="1" x14ac:dyDescent="0.25">
      <c r="A7" s="213" t="s">
        <v>10</v>
      </c>
      <c r="B7" s="213" t="s">
        <v>94</v>
      </c>
      <c r="C7" s="213" t="s">
        <v>50</v>
      </c>
      <c r="D7" s="213" t="s">
        <v>49</v>
      </c>
      <c r="E7" s="213" t="s">
        <v>28</v>
      </c>
      <c r="F7" s="213" t="s">
        <v>95</v>
      </c>
    </row>
    <row r="8" spans="1:17" ht="15" customHeight="1" x14ac:dyDescent="0.25">
      <c r="A8" s="190"/>
      <c r="B8" s="190"/>
      <c r="C8" s="190"/>
      <c r="D8" s="190"/>
      <c r="E8" s="190"/>
      <c r="F8" s="190"/>
    </row>
    <row r="9" spans="1:17" ht="15" customHeight="1" x14ac:dyDescent="0.25">
      <c r="A9" s="190"/>
      <c r="B9" s="190"/>
      <c r="C9" s="190"/>
      <c r="D9" s="190"/>
      <c r="E9" s="190"/>
      <c r="F9" s="190"/>
    </row>
    <row r="10" spans="1:17" ht="15" customHeight="1" x14ac:dyDescent="0.25">
      <c r="A10" s="189"/>
      <c r="B10" s="189"/>
      <c r="C10" s="189"/>
      <c r="D10" s="189"/>
      <c r="E10" s="189"/>
      <c r="F10" s="189"/>
    </row>
    <row r="11" spans="1:17" ht="15" customHeight="1" x14ac:dyDescent="0.25">
      <c r="A11" s="189"/>
      <c r="B11" s="189"/>
      <c r="C11" s="189"/>
      <c r="D11" s="189"/>
      <c r="E11" s="189"/>
      <c r="F11" s="189"/>
    </row>
    <row r="12" spans="1:17" ht="15" customHeight="1" x14ac:dyDescent="0.25">
      <c r="A12" s="189"/>
      <c r="B12" s="189"/>
      <c r="C12" s="189"/>
      <c r="D12" s="189"/>
      <c r="E12" s="189"/>
      <c r="F12" s="189"/>
    </row>
    <row r="13" spans="1:17" ht="15" customHeight="1" x14ac:dyDescent="0.25">
      <c r="A13" s="189"/>
      <c r="B13" s="189"/>
      <c r="C13" s="189"/>
      <c r="D13" s="189"/>
      <c r="E13" s="189"/>
      <c r="F13" s="189"/>
    </row>
    <row r="14" spans="1:17" ht="15" customHeight="1" x14ac:dyDescent="0.25">
      <c r="A14" s="189"/>
      <c r="B14" s="189"/>
      <c r="C14" s="189"/>
      <c r="D14" s="189"/>
      <c r="E14" s="189"/>
      <c r="F14" s="189"/>
    </row>
    <row r="15" spans="1:17" ht="15" customHeight="1" x14ac:dyDescent="0.25">
      <c r="A15" s="189"/>
      <c r="B15" s="189"/>
      <c r="C15" s="189"/>
      <c r="D15" s="189"/>
      <c r="E15" s="189"/>
      <c r="F15" s="189"/>
    </row>
    <row r="16" spans="1:17" ht="15" customHeight="1" x14ac:dyDescent="0.25">
      <c r="A16" s="189"/>
      <c r="B16" s="189"/>
      <c r="C16" s="189"/>
      <c r="D16" s="189"/>
      <c r="E16" s="189"/>
      <c r="F16" s="189"/>
    </row>
    <row r="17" spans="1:6" ht="15" customHeight="1" x14ac:dyDescent="0.25">
      <c r="A17" s="189"/>
      <c r="B17" s="189"/>
      <c r="C17" s="189"/>
      <c r="D17" s="189"/>
      <c r="E17" s="189"/>
      <c r="F17" s="189"/>
    </row>
    <row r="18" spans="1:6" ht="15" customHeight="1" x14ac:dyDescent="0.25">
      <c r="A18" s="189"/>
      <c r="B18" s="189"/>
      <c r="C18" s="189"/>
      <c r="D18" s="189"/>
      <c r="E18" s="189"/>
      <c r="F18" s="189"/>
    </row>
    <row r="19" spans="1:6" ht="15" customHeight="1" x14ac:dyDescent="0.25">
      <c r="A19" s="189"/>
      <c r="B19" s="189"/>
      <c r="C19" s="189"/>
      <c r="D19" s="189"/>
      <c r="E19" s="189"/>
      <c r="F19" s="189"/>
    </row>
    <row r="20" spans="1:6" ht="15" customHeight="1" x14ac:dyDescent="0.25">
      <c r="A20" s="189"/>
      <c r="B20" s="189"/>
      <c r="C20" s="189"/>
      <c r="D20" s="189"/>
      <c r="E20" s="189"/>
      <c r="F20" s="189"/>
    </row>
    <row r="21" spans="1:6" ht="15" customHeight="1" x14ac:dyDescent="0.25">
      <c r="A21" s="189"/>
      <c r="B21" s="189"/>
      <c r="C21" s="189"/>
      <c r="D21" s="189"/>
      <c r="E21" s="189"/>
      <c r="F21" s="189"/>
    </row>
    <row r="22" spans="1:6" ht="15" customHeight="1" x14ac:dyDescent="0.25">
      <c r="A22" s="189"/>
      <c r="B22" s="189"/>
      <c r="C22" s="189"/>
      <c r="D22" s="189"/>
      <c r="E22" s="189"/>
      <c r="F22" s="189"/>
    </row>
    <row r="23" spans="1:6" ht="15" customHeight="1" x14ac:dyDescent="0.25">
      <c r="A23" s="189"/>
      <c r="B23" s="189"/>
      <c r="C23" s="189"/>
      <c r="D23" s="189"/>
      <c r="E23" s="189"/>
      <c r="F23" s="189"/>
    </row>
    <row r="24" spans="1:6" ht="15" customHeight="1" x14ac:dyDescent="0.25">
      <c r="A24" s="189"/>
      <c r="B24" s="189"/>
      <c r="C24" s="189"/>
      <c r="D24" s="189"/>
      <c r="E24" s="189"/>
      <c r="F24" s="189"/>
    </row>
    <row r="25" spans="1:6" ht="15" customHeight="1" x14ac:dyDescent="0.25">
      <c r="A25" s="189"/>
      <c r="B25" s="189"/>
      <c r="C25" s="189"/>
      <c r="D25" s="189"/>
      <c r="E25" s="189"/>
      <c r="F25" s="189"/>
    </row>
    <row r="26" spans="1:6" ht="15" customHeight="1" x14ac:dyDescent="0.25">
      <c r="A26" s="189"/>
      <c r="B26" s="189"/>
      <c r="C26" s="189"/>
      <c r="D26" s="189"/>
      <c r="E26" s="189"/>
      <c r="F26" s="189"/>
    </row>
    <row r="27" spans="1:6" ht="15" customHeight="1" x14ac:dyDescent="0.25">
      <c r="A27" s="189"/>
      <c r="B27" s="189"/>
      <c r="C27" s="189"/>
      <c r="D27" s="189"/>
      <c r="E27" s="189"/>
      <c r="F27" s="189"/>
    </row>
    <row r="28" spans="1:6" ht="15" customHeight="1" x14ac:dyDescent="0.25">
      <c r="A28" s="189"/>
      <c r="B28" s="189"/>
      <c r="C28" s="189"/>
      <c r="D28" s="189"/>
      <c r="E28" s="189"/>
      <c r="F28" s="189"/>
    </row>
    <row r="29" spans="1:6" ht="15" customHeight="1" x14ac:dyDescent="0.25">
      <c r="A29" s="189"/>
      <c r="B29" s="189"/>
      <c r="C29" s="189"/>
      <c r="D29" s="189"/>
      <c r="E29" s="189"/>
      <c r="F29" s="189"/>
    </row>
    <row r="30" spans="1:6" ht="15" customHeight="1" x14ac:dyDescent="0.25">
      <c r="A30" s="189"/>
      <c r="B30" s="189"/>
      <c r="C30" s="189"/>
      <c r="D30" s="189"/>
      <c r="E30" s="189"/>
      <c r="F30" s="189"/>
    </row>
    <row r="31" spans="1:6" ht="15" customHeight="1" x14ac:dyDescent="0.25">
      <c r="A31" s="189"/>
      <c r="B31" s="189"/>
      <c r="C31" s="189"/>
      <c r="D31" s="189"/>
      <c r="E31" s="189"/>
      <c r="F31" s="189"/>
    </row>
    <row r="32" spans="1:6" ht="15" customHeight="1" x14ac:dyDescent="0.25">
      <c r="A32" s="189"/>
      <c r="B32" s="189"/>
      <c r="C32" s="189"/>
      <c r="D32" s="189"/>
      <c r="E32" s="189"/>
      <c r="F32" s="189"/>
    </row>
    <row r="33" spans="1:6" ht="15" customHeight="1" x14ac:dyDescent="0.25">
      <c r="A33" s="189"/>
      <c r="B33" s="189"/>
      <c r="C33" s="189"/>
      <c r="D33" s="189"/>
      <c r="E33" s="189"/>
      <c r="F33" s="189"/>
    </row>
    <row r="34" spans="1:6" ht="15" customHeight="1" x14ac:dyDescent="0.25">
      <c r="A34" s="189"/>
      <c r="B34" s="189"/>
      <c r="C34" s="189"/>
      <c r="D34" s="189"/>
      <c r="E34" s="189"/>
      <c r="F34" s="189"/>
    </row>
    <row r="35" spans="1:6" ht="15" customHeight="1" x14ac:dyDescent="0.25">
      <c r="A35" s="189"/>
      <c r="B35" s="189"/>
      <c r="C35" s="189"/>
      <c r="D35" s="189"/>
      <c r="E35" s="189"/>
      <c r="F35" s="189"/>
    </row>
    <row r="36" spans="1:6" ht="15" customHeight="1" x14ac:dyDescent="0.25">
      <c r="A36" s="189"/>
      <c r="B36" s="189"/>
      <c r="C36" s="189"/>
      <c r="D36" s="189"/>
      <c r="E36" s="189"/>
      <c r="F36" s="189"/>
    </row>
    <row r="37" spans="1:6" ht="15" customHeight="1" x14ac:dyDescent="0.25">
      <c r="A37" s="189"/>
      <c r="B37" s="189"/>
      <c r="C37" s="189"/>
      <c r="D37" s="189"/>
      <c r="E37" s="189"/>
      <c r="F37" s="189"/>
    </row>
    <row r="38" spans="1:6" ht="15" customHeight="1" x14ac:dyDescent="0.25">
      <c r="A38" s="189"/>
      <c r="B38" s="189"/>
      <c r="C38" s="189"/>
      <c r="D38" s="189"/>
      <c r="E38" s="189"/>
      <c r="F38" s="189"/>
    </row>
    <row r="39" spans="1:6" ht="15" customHeight="1" x14ac:dyDescent="0.25">
      <c r="A39" s="189"/>
      <c r="B39" s="189"/>
      <c r="C39" s="189"/>
      <c r="D39" s="189"/>
      <c r="E39" s="189"/>
      <c r="F39" s="189"/>
    </row>
    <row r="40" spans="1:6" ht="15" customHeight="1" x14ac:dyDescent="0.25">
      <c r="A40" s="189"/>
      <c r="B40" s="189"/>
      <c r="C40" s="189"/>
      <c r="D40" s="189"/>
      <c r="E40" s="189"/>
      <c r="F40" s="189"/>
    </row>
    <row r="41" spans="1:6" ht="15" customHeight="1" x14ac:dyDescent="0.25">
      <c r="A41" s="189"/>
      <c r="B41" s="189"/>
      <c r="C41" s="189"/>
      <c r="D41" s="189"/>
      <c r="E41" s="189"/>
      <c r="F41" s="189"/>
    </row>
    <row r="42" spans="1:6" ht="15" customHeight="1" x14ac:dyDescent="0.25">
      <c r="A42" s="189"/>
      <c r="B42" s="189"/>
      <c r="C42" s="189"/>
      <c r="D42" s="189"/>
      <c r="E42" s="189"/>
      <c r="F42" s="189"/>
    </row>
    <row r="43" spans="1:6" ht="15" customHeight="1" x14ac:dyDescent="0.25">
      <c r="A43" s="189"/>
      <c r="B43" s="189"/>
      <c r="C43" s="189"/>
      <c r="D43" s="189"/>
      <c r="E43" s="189"/>
      <c r="F43" s="189"/>
    </row>
    <row r="44" spans="1:6" ht="15" customHeight="1" x14ac:dyDescent="0.25">
      <c r="A44" s="189"/>
      <c r="B44" s="189"/>
      <c r="C44" s="189"/>
      <c r="D44" s="189"/>
      <c r="E44" s="189"/>
      <c r="F44" s="189"/>
    </row>
    <row r="45" spans="1:6" ht="15" customHeight="1" x14ac:dyDescent="0.25">
      <c r="A45" s="189"/>
      <c r="B45" s="189"/>
      <c r="C45" s="189"/>
      <c r="D45" s="189"/>
      <c r="E45" s="189"/>
      <c r="F45" s="189"/>
    </row>
    <row r="46" spans="1:6" ht="15" customHeight="1" x14ac:dyDescent="0.25">
      <c r="A46" s="189"/>
      <c r="B46" s="189"/>
      <c r="C46" s="189"/>
      <c r="D46" s="189"/>
      <c r="E46" s="189"/>
      <c r="F46" s="189"/>
    </row>
    <row r="47" spans="1:6" ht="15" customHeight="1" x14ac:dyDescent="0.25">
      <c r="A47" s="189"/>
      <c r="B47" s="189"/>
      <c r="C47" s="189"/>
      <c r="D47" s="189"/>
      <c r="E47" s="189"/>
      <c r="F47" s="189"/>
    </row>
    <row r="48" spans="1:6" ht="15" customHeight="1" x14ac:dyDescent="0.25">
      <c r="A48" s="189"/>
      <c r="B48" s="189"/>
      <c r="C48" s="189"/>
      <c r="D48" s="189"/>
      <c r="E48" s="189"/>
      <c r="F48" s="189"/>
    </row>
    <row r="49" spans="1:6" ht="15" customHeight="1" x14ac:dyDescent="0.25">
      <c r="A49" s="189"/>
      <c r="B49" s="189"/>
      <c r="C49" s="189"/>
      <c r="D49" s="189"/>
      <c r="E49" s="189"/>
      <c r="F49" s="189"/>
    </row>
    <row r="50" spans="1:6" ht="15" customHeight="1" x14ac:dyDescent="0.25">
      <c r="A50" s="189"/>
      <c r="B50" s="189"/>
      <c r="C50" s="189"/>
      <c r="D50" s="189"/>
      <c r="E50" s="189"/>
      <c r="F50" s="189"/>
    </row>
    <row r="51" spans="1:6" ht="15" customHeight="1" x14ac:dyDescent="0.25">
      <c r="A51" s="189"/>
      <c r="B51" s="189"/>
      <c r="C51" s="189"/>
      <c r="D51" s="189"/>
      <c r="E51" s="189"/>
      <c r="F51" s="189"/>
    </row>
    <row r="52" spans="1:6" ht="15" customHeight="1" x14ac:dyDescent="0.25">
      <c r="A52" s="189"/>
      <c r="B52" s="189"/>
      <c r="C52" s="189"/>
      <c r="D52" s="189"/>
      <c r="E52" s="189"/>
      <c r="F52" s="189"/>
    </row>
    <row r="53" spans="1:6" ht="15" customHeight="1" x14ac:dyDescent="0.25">
      <c r="A53" s="189"/>
      <c r="B53" s="189"/>
      <c r="C53" s="189"/>
      <c r="D53" s="189"/>
      <c r="E53" s="189"/>
      <c r="F53" s="189"/>
    </row>
    <row r="54" spans="1:6" ht="15" customHeight="1" x14ac:dyDescent="0.25">
      <c r="A54" s="189"/>
      <c r="B54" s="189"/>
      <c r="C54" s="189"/>
      <c r="D54" s="189"/>
      <c r="E54" s="189"/>
      <c r="F54" s="189"/>
    </row>
    <row r="55" spans="1:6" ht="15" customHeight="1" x14ac:dyDescent="0.25">
      <c r="A55" s="189"/>
      <c r="B55" s="189"/>
      <c r="C55" s="189"/>
      <c r="D55" s="189"/>
      <c r="E55" s="189"/>
      <c r="F55" s="189"/>
    </row>
    <row r="56" spans="1:6" ht="15" customHeight="1" x14ac:dyDescent="0.25">
      <c r="A56" s="189"/>
      <c r="B56" s="189"/>
      <c r="C56" s="189"/>
      <c r="D56" s="189"/>
      <c r="E56" s="189"/>
      <c r="F56" s="189"/>
    </row>
    <row r="57" spans="1:6" ht="15" customHeight="1" x14ac:dyDescent="0.25">
      <c r="A57" s="189"/>
      <c r="B57" s="189"/>
      <c r="C57" s="189"/>
      <c r="D57" s="189"/>
      <c r="E57" s="189"/>
      <c r="F57" s="189"/>
    </row>
    <row r="58" spans="1:6" ht="15" customHeight="1" x14ac:dyDescent="0.25">
      <c r="A58" s="189"/>
      <c r="B58" s="189"/>
      <c r="C58" s="189"/>
      <c r="D58" s="189"/>
      <c r="E58" s="189"/>
      <c r="F58" s="189"/>
    </row>
    <row r="59" spans="1:6" ht="15" customHeight="1" x14ac:dyDescent="0.25">
      <c r="A59" s="189"/>
      <c r="B59" s="189"/>
      <c r="C59" s="189"/>
      <c r="D59" s="189"/>
      <c r="E59" s="189"/>
      <c r="F59" s="189"/>
    </row>
    <row r="60" spans="1:6" ht="15" customHeight="1" x14ac:dyDescent="0.25">
      <c r="A60" s="189"/>
      <c r="B60" s="189"/>
      <c r="C60" s="189"/>
      <c r="D60" s="189"/>
      <c r="E60" s="189"/>
      <c r="F60" s="189"/>
    </row>
    <row r="61" spans="1:6" ht="15" customHeight="1" x14ac:dyDescent="0.25">
      <c r="A61" s="189"/>
      <c r="B61" s="189"/>
      <c r="C61" s="189"/>
      <c r="D61" s="189"/>
      <c r="E61" s="189"/>
      <c r="F61" s="189"/>
    </row>
    <row r="62" spans="1:6" ht="15" customHeight="1" x14ac:dyDescent="0.25">
      <c r="A62" s="189"/>
      <c r="B62" s="189"/>
      <c r="C62" s="189"/>
      <c r="D62" s="189"/>
      <c r="E62" s="189"/>
      <c r="F62" s="189"/>
    </row>
    <row r="63" spans="1:6" ht="15" customHeight="1" x14ac:dyDescent="0.25">
      <c r="A63" s="189"/>
      <c r="B63" s="189"/>
      <c r="C63" s="189"/>
      <c r="D63" s="189"/>
      <c r="E63" s="189"/>
      <c r="F63" s="189"/>
    </row>
    <row r="64" spans="1:6" ht="15" customHeight="1" x14ac:dyDescent="0.25">
      <c r="A64" s="189"/>
      <c r="B64" s="189"/>
      <c r="C64" s="189"/>
      <c r="D64" s="189"/>
      <c r="E64" s="189"/>
      <c r="F64" s="189"/>
    </row>
    <row r="65" spans="1:6" ht="15" customHeight="1" x14ac:dyDescent="0.25">
      <c r="A65" s="189"/>
      <c r="B65" s="189"/>
      <c r="C65" s="189"/>
      <c r="D65" s="189"/>
      <c r="E65" s="189"/>
      <c r="F65" s="189"/>
    </row>
    <row r="66" spans="1:6" ht="15" customHeight="1" x14ac:dyDescent="0.25">
      <c r="A66" s="189"/>
      <c r="B66" s="189"/>
      <c r="C66" s="189"/>
      <c r="D66" s="189"/>
      <c r="E66" s="189"/>
      <c r="F66" s="189"/>
    </row>
    <row r="67" spans="1:6" ht="15" customHeight="1" x14ac:dyDescent="0.25">
      <c r="A67" s="189"/>
      <c r="B67" s="189"/>
      <c r="C67" s="189"/>
      <c r="D67" s="189"/>
      <c r="E67" s="189"/>
      <c r="F67" s="189"/>
    </row>
    <row r="68" spans="1:6" ht="15" customHeight="1" x14ac:dyDescent="0.25">
      <c r="A68" s="189"/>
      <c r="B68" s="189"/>
      <c r="C68" s="189"/>
      <c r="D68" s="189"/>
      <c r="E68" s="189"/>
      <c r="F68" s="189"/>
    </row>
    <row r="69" spans="1:6" ht="15" customHeight="1" x14ac:dyDescent="0.25">
      <c r="A69" s="189"/>
      <c r="B69" s="189"/>
      <c r="C69" s="189"/>
      <c r="D69" s="189"/>
      <c r="E69" s="189"/>
      <c r="F69" s="189"/>
    </row>
    <row r="70" spans="1:6" ht="15" customHeight="1" x14ac:dyDescent="0.25">
      <c r="A70" s="189"/>
      <c r="B70" s="189"/>
      <c r="C70" s="189"/>
      <c r="D70" s="189"/>
      <c r="E70" s="189"/>
      <c r="F70" s="189"/>
    </row>
    <row r="71" spans="1:6" ht="15" customHeight="1" x14ac:dyDescent="0.25">
      <c r="A71" s="189"/>
      <c r="B71" s="189"/>
      <c r="C71" s="189"/>
      <c r="D71" s="189"/>
      <c r="E71" s="189"/>
      <c r="F71" s="189"/>
    </row>
    <row r="72" spans="1:6" ht="15" customHeight="1" x14ac:dyDescent="0.25">
      <c r="A72" s="189"/>
      <c r="B72" s="189"/>
      <c r="C72" s="189"/>
      <c r="D72" s="189"/>
      <c r="E72" s="189"/>
      <c r="F72" s="189"/>
    </row>
    <row r="73" spans="1:6" ht="15" customHeight="1" x14ac:dyDescent="0.25">
      <c r="A73" s="189"/>
      <c r="B73" s="189"/>
      <c r="C73" s="189"/>
      <c r="D73" s="189"/>
      <c r="E73" s="189"/>
      <c r="F73" s="189"/>
    </row>
    <row r="74" spans="1:6" ht="15" customHeight="1" x14ac:dyDescent="0.25">
      <c r="A74" s="189"/>
      <c r="B74" s="189"/>
      <c r="C74" s="189"/>
      <c r="D74" s="189"/>
      <c r="E74" s="189"/>
      <c r="F74" s="189"/>
    </row>
    <row r="75" spans="1:6" ht="15" customHeight="1" x14ac:dyDescent="0.25">
      <c r="A75" s="189"/>
      <c r="B75" s="189"/>
      <c r="C75" s="189"/>
      <c r="D75" s="189"/>
      <c r="E75" s="189"/>
      <c r="F75" s="189"/>
    </row>
    <row r="76" spans="1:6" ht="15" customHeight="1" x14ac:dyDescent="0.25">
      <c r="A76" s="189"/>
      <c r="B76" s="189"/>
      <c r="C76" s="189"/>
      <c r="D76" s="189"/>
      <c r="E76" s="189"/>
      <c r="F76" s="189"/>
    </row>
    <row r="77" spans="1:6" ht="15" customHeight="1" x14ac:dyDescent="0.25">
      <c r="A77" s="189"/>
      <c r="B77" s="189"/>
      <c r="C77" s="189"/>
      <c r="D77" s="189"/>
      <c r="E77" s="189"/>
      <c r="F77" s="189"/>
    </row>
    <row r="78" spans="1:6" ht="15" customHeight="1" x14ac:dyDescent="0.25">
      <c r="A78" s="189"/>
      <c r="B78" s="189"/>
      <c r="C78" s="189"/>
      <c r="D78" s="189"/>
      <c r="E78" s="189"/>
      <c r="F78" s="189"/>
    </row>
    <row r="79" spans="1:6" ht="15" customHeight="1" x14ac:dyDescent="0.25">
      <c r="A79" s="189"/>
      <c r="B79" s="189"/>
      <c r="C79" s="189"/>
      <c r="D79" s="189"/>
      <c r="E79" s="189"/>
      <c r="F79" s="189"/>
    </row>
    <row r="80" spans="1:6" ht="15" customHeight="1" x14ac:dyDescent="0.25">
      <c r="A80" s="189"/>
      <c r="B80" s="189"/>
      <c r="C80" s="189"/>
      <c r="D80" s="189"/>
      <c r="E80" s="189"/>
      <c r="F80" s="189"/>
    </row>
    <row r="81" spans="1:6" ht="15" customHeight="1" x14ac:dyDescent="0.25">
      <c r="A81" s="189"/>
      <c r="B81" s="189"/>
      <c r="C81" s="189"/>
      <c r="D81" s="189"/>
      <c r="E81" s="189"/>
      <c r="F81" s="189"/>
    </row>
    <row r="82" spans="1:6" ht="15" customHeight="1" x14ac:dyDescent="0.25">
      <c r="A82" s="189"/>
      <c r="B82" s="189"/>
      <c r="C82" s="189"/>
      <c r="D82" s="189"/>
      <c r="E82" s="189"/>
      <c r="F82" s="189"/>
    </row>
    <row r="83" spans="1:6" ht="15" customHeight="1" x14ac:dyDescent="0.25">
      <c r="A83" s="189"/>
      <c r="B83" s="189"/>
      <c r="C83" s="189"/>
      <c r="D83" s="189"/>
      <c r="E83" s="189"/>
      <c r="F83" s="189"/>
    </row>
    <row r="84" spans="1:6" ht="15" customHeight="1" x14ac:dyDescent="0.25">
      <c r="A84" s="189"/>
      <c r="B84" s="189"/>
      <c r="C84" s="189"/>
      <c r="D84" s="189"/>
      <c r="E84" s="189"/>
      <c r="F84" s="189"/>
    </row>
    <row r="85" spans="1:6" ht="18" customHeight="1" x14ac:dyDescent="0.25">
      <c r="A85" s="189"/>
      <c r="B85" s="189"/>
      <c r="C85" s="189"/>
      <c r="D85" s="189"/>
      <c r="E85" s="189"/>
      <c r="F85" s="189"/>
    </row>
    <row r="86" spans="1:6" ht="18" customHeight="1" x14ac:dyDescent="0.25">
      <c r="A86" s="189"/>
      <c r="B86" s="189"/>
      <c r="C86" s="189"/>
      <c r="D86" s="189"/>
      <c r="E86" s="189"/>
      <c r="F86" s="189"/>
    </row>
    <row r="87" spans="1:6" ht="18" customHeight="1" x14ac:dyDescent="0.25">
      <c r="A87" s="189"/>
      <c r="B87" s="189"/>
      <c r="C87" s="189"/>
      <c r="D87" s="189"/>
      <c r="E87" s="189"/>
      <c r="F87" s="189"/>
    </row>
    <row r="88" spans="1:6" ht="18" customHeight="1" x14ac:dyDescent="0.25">
      <c r="A88" s="189"/>
      <c r="B88" s="189"/>
      <c r="C88" s="189"/>
      <c r="D88" s="189"/>
      <c r="E88" s="189"/>
      <c r="F88" s="189"/>
    </row>
    <row r="89" spans="1:6" ht="18" customHeight="1" x14ac:dyDescent="0.25">
      <c r="A89" s="189"/>
      <c r="B89" s="189"/>
      <c r="C89" s="189"/>
      <c r="D89" s="189"/>
      <c r="E89" s="189"/>
      <c r="F89" s="189"/>
    </row>
    <row r="90" spans="1:6" ht="18" customHeight="1" x14ac:dyDescent="0.25">
      <c r="A90" s="189"/>
      <c r="B90" s="189"/>
      <c r="C90" s="189"/>
      <c r="D90" s="189"/>
      <c r="E90" s="189"/>
      <c r="F90" s="189"/>
    </row>
    <row r="91" spans="1:6" ht="18" customHeight="1" x14ac:dyDescent="0.25">
      <c r="A91" s="189"/>
      <c r="B91" s="189"/>
      <c r="C91" s="189"/>
      <c r="D91" s="189"/>
      <c r="E91" s="189"/>
      <c r="F91" s="189"/>
    </row>
    <row r="92" spans="1:6" ht="18" customHeight="1" x14ac:dyDescent="0.25">
      <c r="A92" s="189"/>
      <c r="B92" s="189"/>
      <c r="C92" s="189"/>
      <c r="D92" s="189"/>
      <c r="E92" s="189"/>
      <c r="F92" s="189"/>
    </row>
    <row r="93" spans="1:6" ht="18" customHeight="1" x14ac:dyDescent="0.25">
      <c r="A93" s="189"/>
      <c r="B93" s="189"/>
      <c r="C93" s="189"/>
      <c r="D93" s="189"/>
      <c r="E93" s="189"/>
      <c r="F93" s="189"/>
    </row>
    <row r="94" spans="1:6" ht="18" customHeight="1" x14ac:dyDescent="0.25">
      <c r="A94" s="189"/>
      <c r="B94" s="189"/>
      <c r="C94" s="189"/>
      <c r="D94" s="189"/>
      <c r="E94" s="189"/>
      <c r="F94" s="189"/>
    </row>
    <row r="95" spans="1:6" ht="18" customHeight="1" x14ac:dyDescent="0.25">
      <c r="A95" s="189"/>
      <c r="B95" s="189"/>
      <c r="C95" s="189"/>
      <c r="D95" s="189"/>
      <c r="E95" s="189"/>
      <c r="F95" s="189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08" t="s">
        <v>9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</row>
    <row r="2" spans="1:40" ht="15" customHeight="1" x14ac:dyDescent="0.25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</row>
    <row r="3" spans="1:40" s="96" customFormat="1" ht="18" customHeight="1" x14ac:dyDescent="0.25">
      <c r="A3" s="409" t="s">
        <v>35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</row>
    <row r="4" spans="1:40" s="96" customFormat="1" ht="18" customHeight="1" x14ac:dyDescent="0.25">
      <c r="A4" s="410" t="s">
        <v>14</v>
      </c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R4" s="410"/>
      <c r="S4" s="410"/>
    </row>
    <row r="5" spans="1:40" s="96" customFormat="1" ht="18" customHeight="1" x14ac:dyDescent="0.25">
      <c r="A5" s="253"/>
      <c r="B5" s="253"/>
      <c r="C5" s="253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4"/>
      <c r="U5" s="254"/>
      <c r="V5" s="410"/>
      <c r="W5" s="410"/>
      <c r="X5" s="410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</row>
    <row r="6" spans="1:40" s="97" customFormat="1" ht="60" x14ac:dyDescent="0.25">
      <c r="A6" s="252" t="s">
        <v>133</v>
      </c>
      <c r="B6" s="252" t="s">
        <v>134</v>
      </c>
      <c r="C6" s="252" t="s">
        <v>135</v>
      </c>
      <c r="D6" s="252"/>
      <c r="E6" s="252"/>
      <c r="F6" s="109" t="s">
        <v>136</v>
      </c>
      <c r="G6" s="109" t="s">
        <v>137</v>
      </c>
      <c r="H6" s="256"/>
      <c r="I6" s="109" t="s">
        <v>133</v>
      </c>
      <c r="J6" s="109" t="s">
        <v>138</v>
      </c>
      <c r="K6" s="109" t="s">
        <v>139</v>
      </c>
      <c r="L6" s="255"/>
      <c r="M6" s="255"/>
      <c r="N6" s="255"/>
      <c r="O6" s="255"/>
      <c r="P6" s="36"/>
      <c r="Q6" s="36"/>
      <c r="R6" s="36"/>
      <c r="S6" s="256"/>
      <c r="T6" s="257"/>
      <c r="U6" s="257"/>
      <c r="V6" s="256"/>
      <c r="W6" s="256"/>
      <c r="X6" s="256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</row>
    <row r="7" spans="1:40" ht="18" customHeight="1" x14ac:dyDescent="0.25">
      <c r="A7" s="98" t="s">
        <v>140</v>
      </c>
      <c r="B7" s="111" t="s">
        <v>150</v>
      </c>
      <c r="C7" s="98">
        <v>31581</v>
      </c>
      <c r="D7" s="99"/>
      <c r="E7" s="98"/>
      <c r="F7" s="98">
        <v>15791</v>
      </c>
      <c r="G7" s="98">
        <v>9000</v>
      </c>
      <c r="H7" s="249"/>
      <c r="I7" s="98" t="s">
        <v>154</v>
      </c>
      <c r="J7" s="98">
        <v>24639</v>
      </c>
      <c r="K7" s="98">
        <f>J7/191</f>
        <v>129</v>
      </c>
      <c r="L7" s="249"/>
      <c r="M7" s="249"/>
      <c r="N7" s="249"/>
      <c r="O7" s="249"/>
      <c r="P7" s="259"/>
      <c r="Q7" s="259"/>
      <c r="R7" s="259"/>
      <c r="S7" s="249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141</v>
      </c>
      <c r="B8" s="111" t="s">
        <v>169</v>
      </c>
      <c r="C8" s="98">
        <v>27500</v>
      </c>
      <c r="D8" s="99"/>
      <c r="E8" s="98"/>
      <c r="F8" s="98">
        <v>20754</v>
      </c>
      <c r="G8" s="98">
        <v>9000</v>
      </c>
      <c r="H8" s="249"/>
      <c r="I8" s="98" t="s">
        <v>155</v>
      </c>
      <c r="J8" s="98">
        <v>37436</v>
      </c>
      <c r="K8" s="98">
        <f t="shared" ref="K8:K23" si="0">J8/191</f>
        <v>196</v>
      </c>
      <c r="L8" s="249"/>
      <c r="M8" s="260"/>
      <c r="N8" s="249"/>
      <c r="O8" s="249"/>
      <c r="P8" s="259"/>
      <c r="Q8" s="259"/>
      <c r="R8" s="259"/>
      <c r="S8" s="249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142</v>
      </c>
      <c r="B9" s="111" t="s">
        <v>151</v>
      </c>
      <c r="C9" s="98">
        <v>24260</v>
      </c>
      <c r="D9" s="99"/>
      <c r="E9" s="98"/>
      <c r="F9" s="98">
        <v>13487</v>
      </c>
      <c r="G9" s="98">
        <v>18000</v>
      </c>
      <c r="H9" s="249"/>
      <c r="I9" s="98" t="s">
        <v>156</v>
      </c>
      <c r="J9" s="98">
        <v>47368</v>
      </c>
      <c r="K9" s="98">
        <f t="shared" si="0"/>
        <v>248</v>
      </c>
      <c r="L9" s="249"/>
      <c r="M9" s="249"/>
      <c r="N9" s="249"/>
      <c r="O9" s="249"/>
      <c r="P9" s="259"/>
      <c r="Q9" s="259"/>
      <c r="R9" s="259"/>
      <c r="S9" s="249"/>
      <c r="T9" s="254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143</v>
      </c>
      <c r="B10" s="111" t="s">
        <v>152</v>
      </c>
      <c r="C10" s="98">
        <v>15836</v>
      </c>
      <c r="D10" s="99"/>
      <c r="E10" s="98"/>
      <c r="F10" s="98">
        <v>2673</v>
      </c>
      <c r="G10" s="98"/>
      <c r="H10" s="249"/>
      <c r="I10" s="98" t="s">
        <v>157</v>
      </c>
      <c r="J10" s="98">
        <v>45267</v>
      </c>
      <c r="K10" s="98">
        <f t="shared" si="0"/>
        <v>237</v>
      </c>
      <c r="L10" s="249"/>
      <c r="M10" s="249"/>
      <c r="N10" s="249"/>
      <c r="O10" s="249"/>
      <c r="P10" s="259"/>
      <c r="Q10" s="261"/>
      <c r="R10" s="259"/>
      <c r="S10" s="249"/>
      <c r="T10" s="46"/>
      <c r="U10" s="46"/>
      <c r="V10" s="437"/>
      <c r="W10" s="437"/>
      <c r="X10" s="437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144</v>
      </c>
      <c r="B11" s="111" t="s">
        <v>153</v>
      </c>
      <c r="C11" s="98"/>
      <c r="D11" s="99"/>
      <c r="E11" s="98"/>
      <c r="F11" s="98"/>
      <c r="G11" s="98">
        <v>18000</v>
      </c>
      <c r="H11" s="249"/>
      <c r="I11" s="98" t="s">
        <v>158</v>
      </c>
      <c r="J11" s="98">
        <v>50042</v>
      </c>
      <c r="K11" s="98">
        <f t="shared" si="0"/>
        <v>262</v>
      </c>
      <c r="L11" s="249"/>
      <c r="M11" s="249"/>
      <c r="N11" s="249"/>
      <c r="O11" s="249"/>
      <c r="P11" s="259"/>
      <c r="Q11" s="259"/>
      <c r="R11" s="259"/>
      <c r="S11" s="249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145</v>
      </c>
      <c r="B12" s="111" t="s">
        <v>192</v>
      </c>
      <c r="C12" s="98"/>
      <c r="D12" s="99"/>
      <c r="E12" s="98"/>
      <c r="F12" s="98"/>
      <c r="G12" s="98">
        <v>18000</v>
      </c>
      <c r="H12" s="249"/>
      <c r="I12" s="98" t="s">
        <v>159</v>
      </c>
      <c r="J12" s="98">
        <v>49660</v>
      </c>
      <c r="K12" s="98">
        <f t="shared" si="0"/>
        <v>260</v>
      </c>
      <c r="L12" s="249"/>
      <c r="M12" s="249"/>
      <c r="N12" s="249"/>
      <c r="O12" s="249"/>
      <c r="P12" s="259"/>
      <c r="Q12" s="259"/>
      <c r="R12" s="259"/>
      <c r="S12" s="249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146</v>
      </c>
      <c r="B13" s="111" t="s">
        <v>193</v>
      </c>
      <c r="C13" s="98">
        <v>15120</v>
      </c>
      <c r="D13" s="99"/>
      <c r="E13" s="98"/>
      <c r="F13" s="98"/>
      <c r="G13" s="98">
        <v>18000</v>
      </c>
      <c r="H13" s="249"/>
      <c r="I13" s="98" t="s">
        <v>160</v>
      </c>
      <c r="J13" s="98">
        <v>40874</v>
      </c>
      <c r="K13" s="98">
        <f t="shared" si="0"/>
        <v>214</v>
      </c>
      <c r="L13" s="249"/>
      <c r="M13" s="249"/>
      <c r="N13" s="249"/>
      <c r="O13" s="249"/>
      <c r="P13" s="259"/>
      <c r="Q13" s="259"/>
      <c r="R13" s="259"/>
      <c r="S13" s="249"/>
      <c r="T13" s="46"/>
      <c r="U13" s="46"/>
      <c r="V13" s="437"/>
      <c r="W13" s="437"/>
      <c r="X13" s="437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147</v>
      </c>
      <c r="B14" s="111"/>
      <c r="C14" s="98">
        <v>24210</v>
      </c>
      <c r="D14" s="99"/>
      <c r="E14" s="98"/>
      <c r="F14" s="98"/>
      <c r="G14" s="98"/>
      <c r="H14" s="249"/>
      <c r="I14" s="98" t="s">
        <v>162</v>
      </c>
      <c r="J14" s="98">
        <v>15853</v>
      </c>
      <c r="K14" s="98">
        <f t="shared" si="0"/>
        <v>83</v>
      </c>
      <c r="L14" s="249"/>
      <c r="M14" s="249"/>
      <c r="N14" s="249"/>
      <c r="O14" s="249"/>
      <c r="P14" s="259"/>
      <c r="Q14" s="259"/>
      <c r="R14" s="259"/>
      <c r="S14" s="249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148</v>
      </c>
      <c r="B15" s="111"/>
      <c r="C15" s="99"/>
      <c r="D15" s="99"/>
      <c r="E15" s="98"/>
      <c r="F15" s="98"/>
      <c r="G15" s="98"/>
      <c r="H15" s="249"/>
      <c r="I15" s="98" t="s">
        <v>161</v>
      </c>
      <c r="J15" s="98">
        <v>79074</v>
      </c>
      <c r="K15" s="98">
        <f t="shared" si="0"/>
        <v>414</v>
      </c>
      <c r="L15" s="249"/>
      <c r="M15" s="249"/>
      <c r="N15" s="249"/>
      <c r="O15" s="249"/>
      <c r="P15" s="259"/>
      <c r="Q15" s="259"/>
      <c r="R15" s="259"/>
      <c r="S15" s="249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149</v>
      </c>
      <c r="B16" s="111"/>
      <c r="C16" s="98"/>
      <c r="D16" s="99"/>
      <c r="E16" s="98"/>
      <c r="F16" s="98"/>
      <c r="G16" s="98"/>
      <c r="H16" s="249"/>
      <c r="I16" s="98" t="s">
        <v>163</v>
      </c>
      <c r="J16" s="98">
        <v>55963</v>
      </c>
      <c r="K16" s="98">
        <f t="shared" si="0"/>
        <v>293</v>
      </c>
      <c r="L16" s="249"/>
      <c r="M16" s="249"/>
      <c r="N16" s="249"/>
      <c r="O16" s="249"/>
      <c r="P16" s="259"/>
      <c r="Q16" s="259"/>
      <c r="R16" s="259"/>
      <c r="S16" s="249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49"/>
      <c r="I17" s="98" t="s">
        <v>164</v>
      </c>
      <c r="J17" s="98">
        <v>35144</v>
      </c>
      <c r="K17" s="98">
        <f t="shared" si="0"/>
        <v>184</v>
      </c>
      <c r="L17" s="249"/>
      <c r="M17" s="249"/>
      <c r="N17" s="249"/>
      <c r="O17" s="249"/>
      <c r="P17" s="259"/>
      <c r="Q17" s="259"/>
      <c r="R17" s="259"/>
      <c r="S17" s="249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49"/>
      <c r="I18" s="98" t="s">
        <v>165</v>
      </c>
      <c r="J18" s="98"/>
      <c r="K18" s="98">
        <f t="shared" si="0"/>
        <v>0</v>
      </c>
      <c r="L18" s="249"/>
      <c r="M18" s="249"/>
      <c r="N18" s="249"/>
      <c r="O18" s="249"/>
      <c r="P18" s="259"/>
      <c r="Q18" s="259"/>
      <c r="R18" s="259"/>
      <c r="S18" s="249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65"/>
      <c r="E19" s="110"/>
      <c r="F19" s="98"/>
      <c r="G19" s="98"/>
      <c r="H19" s="249"/>
      <c r="I19" s="98" t="s">
        <v>166</v>
      </c>
      <c r="J19" s="98">
        <v>11460</v>
      </c>
      <c r="K19" s="98">
        <f t="shared" si="0"/>
        <v>60</v>
      </c>
      <c r="L19" s="249"/>
      <c r="M19" s="249"/>
      <c r="N19" s="249"/>
      <c r="O19" s="249"/>
      <c r="P19" s="259"/>
      <c r="Q19" s="259"/>
      <c r="R19" s="259"/>
      <c r="S19" s="249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66"/>
      <c r="C20" s="98"/>
      <c r="D20" s="265"/>
      <c r="E20" s="110"/>
      <c r="F20" s="98"/>
      <c r="G20" s="98"/>
      <c r="H20" s="249"/>
      <c r="I20" s="98" t="s">
        <v>167</v>
      </c>
      <c r="J20" s="98">
        <v>39537</v>
      </c>
      <c r="K20" s="98">
        <f t="shared" si="0"/>
        <v>207</v>
      </c>
      <c r="L20" s="249"/>
      <c r="M20" s="249"/>
      <c r="N20" s="249"/>
      <c r="O20" s="249"/>
      <c r="P20" s="259"/>
      <c r="Q20" s="259"/>
      <c r="R20" s="259"/>
      <c r="S20" s="249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58"/>
      <c r="C21" s="250"/>
      <c r="D21" s="107"/>
      <c r="E21" s="36"/>
      <c r="F21" s="249"/>
      <c r="G21" s="249"/>
      <c r="H21" s="249"/>
      <c r="I21" s="98" t="s">
        <v>168</v>
      </c>
      <c r="J21" s="98">
        <v>27122</v>
      </c>
      <c r="K21" s="98">
        <f t="shared" si="0"/>
        <v>142</v>
      </c>
      <c r="L21" s="249"/>
      <c r="M21" s="249"/>
      <c r="N21" s="249"/>
      <c r="O21" s="249"/>
      <c r="P21" s="259"/>
      <c r="Q21" s="259"/>
      <c r="R21" s="259"/>
      <c r="S21" s="249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58"/>
      <c r="C22" s="262"/>
      <c r="D22" s="107"/>
      <c r="E22" s="36"/>
      <c r="F22" s="249"/>
      <c r="G22" s="249"/>
      <c r="H22" s="249"/>
      <c r="I22" s="226" t="s">
        <v>187</v>
      </c>
      <c r="J22" s="226">
        <v>90916</v>
      </c>
      <c r="K22" s="98">
        <f t="shared" si="0"/>
        <v>476</v>
      </c>
      <c r="L22" s="249"/>
      <c r="M22" s="249"/>
      <c r="N22" s="249"/>
      <c r="O22" s="249"/>
      <c r="P22" s="259"/>
      <c r="Q22" s="259"/>
      <c r="R22" s="259"/>
      <c r="S22" s="249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58"/>
      <c r="C23" s="250"/>
      <c r="D23" s="107"/>
      <c r="E23" s="36"/>
      <c r="F23" s="249"/>
      <c r="G23" s="249"/>
      <c r="H23" s="249"/>
      <c r="I23" s="226" t="s">
        <v>188</v>
      </c>
      <c r="J23" s="226">
        <v>85186</v>
      </c>
      <c r="K23" s="98">
        <f t="shared" si="0"/>
        <v>446</v>
      </c>
      <c r="L23" s="249"/>
      <c r="M23" s="249"/>
      <c r="N23" s="249"/>
      <c r="O23" s="249"/>
      <c r="P23" s="259"/>
      <c r="Q23" s="259"/>
      <c r="R23" s="259"/>
      <c r="S23" s="249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58"/>
      <c r="C24" s="250"/>
      <c r="D24" s="107"/>
      <c r="E24" s="36"/>
      <c r="F24" s="249"/>
      <c r="G24" s="249"/>
      <c r="H24" s="249"/>
      <c r="I24" s="249"/>
      <c r="J24" s="249"/>
      <c r="K24" s="249">
        <f>SUM(K7:K23)</f>
        <v>3851</v>
      </c>
      <c r="L24" s="249"/>
      <c r="M24" s="249"/>
      <c r="N24" s="249"/>
      <c r="O24" s="249"/>
      <c r="P24" s="259"/>
      <c r="Q24" s="259"/>
      <c r="R24" s="259"/>
      <c r="S24" s="249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58"/>
      <c r="C25" s="250"/>
      <c r="D25" s="107"/>
      <c r="E25" s="36"/>
      <c r="F25" s="263"/>
      <c r="G25" s="249"/>
      <c r="H25" s="249"/>
      <c r="I25" s="249"/>
      <c r="J25" s="249"/>
      <c r="K25" s="249"/>
      <c r="L25" s="249"/>
      <c r="M25" s="249"/>
      <c r="N25" s="249"/>
      <c r="O25" s="249"/>
      <c r="P25" s="259"/>
      <c r="Q25" s="259"/>
      <c r="R25" s="259"/>
      <c r="S25" s="2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58"/>
      <c r="C26" s="250"/>
      <c r="D26" s="107"/>
      <c r="E26" s="36"/>
      <c r="F26" s="263"/>
      <c r="G26" s="249"/>
      <c r="H26" s="249"/>
      <c r="I26" s="249"/>
      <c r="J26" s="249"/>
      <c r="K26" s="249"/>
      <c r="L26" s="249"/>
      <c r="M26" s="249"/>
      <c r="N26" s="249"/>
      <c r="O26" s="249"/>
      <c r="P26" s="259"/>
      <c r="Q26" s="259"/>
      <c r="R26" s="259"/>
      <c r="S26" s="2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58"/>
      <c r="C27" s="250"/>
      <c r="D27" s="107"/>
      <c r="E27" s="36"/>
      <c r="F27" s="263"/>
      <c r="G27" s="249"/>
      <c r="H27" s="249"/>
      <c r="I27" s="249"/>
      <c r="J27" s="249"/>
      <c r="K27" s="249"/>
      <c r="L27" s="249"/>
      <c r="M27" s="249"/>
      <c r="N27" s="249"/>
      <c r="O27" s="249"/>
      <c r="P27" s="259"/>
      <c r="Q27" s="259"/>
      <c r="R27" s="259"/>
      <c r="S27" s="249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38"/>
      <c r="B28" s="438"/>
      <c r="C28" s="438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50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3" t="s">
        <v>205</v>
      </c>
      <c r="B1" s="444"/>
      <c r="C1" s="445"/>
      <c r="D1" s="324"/>
      <c r="F1" s="440" t="s">
        <v>69</v>
      </c>
      <c r="G1" s="441"/>
      <c r="H1" s="442"/>
    </row>
    <row r="2" spans="1:8" ht="42" customHeight="1" x14ac:dyDescent="0.25">
      <c r="A2" s="317" t="s">
        <v>10</v>
      </c>
      <c r="B2" s="125" t="s">
        <v>70</v>
      </c>
      <c r="C2" s="318" t="s">
        <v>33</v>
      </c>
      <c r="D2" s="315"/>
      <c r="F2" s="94" t="s">
        <v>10</v>
      </c>
      <c r="G2" s="124" t="s">
        <v>70</v>
      </c>
      <c r="H2" s="124" t="s">
        <v>33</v>
      </c>
    </row>
    <row r="3" spans="1:8" ht="15.75" x14ac:dyDescent="0.25">
      <c r="A3" s="319" t="s">
        <v>71</v>
      </c>
      <c r="B3" s="310" t="s">
        <v>72</v>
      </c>
      <c r="C3" s="320">
        <v>2050</v>
      </c>
      <c r="D3" s="316"/>
      <c r="F3" s="94"/>
      <c r="G3" s="125"/>
      <c r="H3" s="124"/>
    </row>
    <row r="4" spans="1:8" ht="15.75" x14ac:dyDescent="0.25">
      <c r="A4" s="319" t="s">
        <v>115</v>
      </c>
      <c r="B4" s="310" t="s">
        <v>116</v>
      </c>
      <c r="C4" s="320">
        <v>8585</v>
      </c>
      <c r="D4" s="316"/>
      <c r="F4" s="340"/>
      <c r="G4" s="341"/>
      <c r="H4" s="126"/>
    </row>
    <row r="5" spans="1:8" ht="15.75" x14ac:dyDescent="0.25">
      <c r="A5" s="319" t="s">
        <v>120</v>
      </c>
      <c r="B5" s="310" t="s">
        <v>121</v>
      </c>
      <c r="C5" s="320">
        <v>4250</v>
      </c>
      <c r="D5" s="316"/>
      <c r="F5" s="342"/>
      <c r="G5" s="341"/>
      <c r="H5" s="126"/>
    </row>
    <row r="6" spans="1:8" ht="15.75" x14ac:dyDescent="0.25">
      <c r="A6" s="319" t="s">
        <v>122</v>
      </c>
      <c r="B6" s="310" t="s">
        <v>124</v>
      </c>
      <c r="C6" s="320">
        <v>2500</v>
      </c>
      <c r="D6" s="316"/>
      <c r="F6" s="94"/>
      <c r="G6" s="124"/>
      <c r="H6" s="125"/>
    </row>
    <row r="7" spans="1:8" ht="15.75" x14ac:dyDescent="0.25">
      <c r="A7" s="319" t="s">
        <v>125</v>
      </c>
      <c r="B7" s="310" t="s">
        <v>127</v>
      </c>
      <c r="C7" s="320">
        <v>1260</v>
      </c>
      <c r="D7" s="316"/>
      <c r="F7" s="94"/>
      <c r="G7" s="124"/>
      <c r="H7" s="125"/>
    </row>
    <row r="8" spans="1:8" ht="15.75" x14ac:dyDescent="0.25">
      <c r="A8" s="319" t="s">
        <v>129</v>
      </c>
      <c r="B8" s="310" t="s">
        <v>75</v>
      </c>
      <c r="C8" s="320">
        <v>3152</v>
      </c>
      <c r="D8" s="316"/>
      <c r="F8" s="94"/>
      <c r="G8" s="124"/>
      <c r="H8" s="125"/>
    </row>
    <row r="9" spans="1:8" ht="15.75" x14ac:dyDescent="0.25">
      <c r="A9" s="319" t="s">
        <v>130</v>
      </c>
      <c r="B9" s="310" t="s">
        <v>75</v>
      </c>
      <c r="C9" s="320">
        <v>5023</v>
      </c>
      <c r="D9" s="316"/>
      <c r="F9" s="94"/>
      <c r="G9" s="125"/>
      <c r="H9" s="125"/>
    </row>
    <row r="10" spans="1:8" ht="15.75" x14ac:dyDescent="0.25">
      <c r="A10" s="319" t="s">
        <v>172</v>
      </c>
      <c r="B10" s="311" t="s">
        <v>176</v>
      </c>
      <c r="C10" s="320">
        <v>2000</v>
      </c>
      <c r="D10" s="316"/>
      <c r="F10" s="94"/>
      <c r="G10" s="100"/>
      <c r="H10" s="124"/>
    </row>
    <row r="11" spans="1:8" ht="15.75" x14ac:dyDescent="0.25">
      <c r="A11" s="321" t="s">
        <v>182</v>
      </c>
      <c r="B11" s="310" t="s">
        <v>176</v>
      </c>
      <c r="C11" s="320">
        <v>750</v>
      </c>
      <c r="D11" s="316"/>
      <c r="F11" s="100"/>
      <c r="G11" s="127"/>
      <c r="H11" s="126"/>
    </row>
    <row r="12" spans="1:8" ht="15.75" x14ac:dyDescent="0.25">
      <c r="A12" s="321" t="s">
        <v>184</v>
      </c>
      <c r="B12" s="310" t="s">
        <v>75</v>
      </c>
      <c r="C12" s="320">
        <v>2295</v>
      </c>
      <c r="D12" s="316"/>
      <c r="F12" s="127"/>
      <c r="G12" s="308"/>
      <c r="H12" s="313"/>
    </row>
    <row r="13" spans="1:8" ht="15.75" x14ac:dyDescent="0.25">
      <c r="A13" s="321" t="s">
        <v>186</v>
      </c>
      <c r="B13" s="310" t="s">
        <v>75</v>
      </c>
      <c r="C13" s="320">
        <v>2546</v>
      </c>
      <c r="D13" s="316"/>
      <c r="F13" s="308"/>
      <c r="G13" s="308"/>
      <c r="H13" s="308"/>
    </row>
    <row r="14" spans="1:8" ht="15.75" x14ac:dyDescent="0.25">
      <c r="A14" s="321" t="s">
        <v>189</v>
      </c>
      <c r="B14" s="310" t="s">
        <v>75</v>
      </c>
      <c r="C14" s="320">
        <v>2673</v>
      </c>
      <c r="D14" s="316"/>
      <c r="F14" s="308"/>
      <c r="G14" s="308"/>
      <c r="H14" s="308"/>
    </row>
    <row r="15" spans="1:8" ht="15.75" x14ac:dyDescent="0.25">
      <c r="A15" s="321" t="s">
        <v>235</v>
      </c>
      <c r="B15" s="310" t="s">
        <v>176</v>
      </c>
      <c r="C15" s="320">
        <v>1100</v>
      </c>
      <c r="D15" s="316"/>
      <c r="F15" s="308"/>
      <c r="G15" s="308"/>
      <c r="H15" s="314"/>
    </row>
    <row r="16" spans="1:8" ht="15.75" x14ac:dyDescent="0.25">
      <c r="A16" s="322" t="s">
        <v>196</v>
      </c>
      <c r="B16" s="310" t="s">
        <v>75</v>
      </c>
      <c r="C16" s="320">
        <v>5706</v>
      </c>
      <c r="D16" s="316"/>
      <c r="F16" s="308"/>
      <c r="G16" s="308"/>
      <c r="H16" s="314"/>
    </row>
    <row r="17" spans="1:8" ht="15.75" x14ac:dyDescent="0.25">
      <c r="A17" s="323" t="s">
        <v>197</v>
      </c>
      <c r="B17" s="310" t="s">
        <v>198</v>
      </c>
      <c r="C17" s="320">
        <v>3600</v>
      </c>
      <c r="D17" s="316"/>
      <c r="F17" s="309"/>
      <c r="G17" s="308"/>
      <c r="H17" s="308"/>
    </row>
    <row r="18" spans="1:8" ht="15.75" x14ac:dyDescent="0.25">
      <c r="A18" s="323" t="s">
        <v>199</v>
      </c>
      <c r="B18" s="312" t="s">
        <v>200</v>
      </c>
      <c r="C18" s="320">
        <v>2437</v>
      </c>
      <c r="D18" s="316"/>
      <c r="F18" s="309"/>
      <c r="G18" s="308"/>
      <c r="H18" s="308"/>
    </row>
    <row r="19" spans="1:8" ht="15.75" x14ac:dyDescent="0.25">
      <c r="A19" s="321" t="s">
        <v>201</v>
      </c>
      <c r="B19" s="310" t="s">
        <v>200</v>
      </c>
      <c r="C19" s="320">
        <v>1167</v>
      </c>
      <c r="D19" s="316"/>
      <c r="F19" s="309"/>
      <c r="G19" s="308"/>
      <c r="H19" s="308"/>
    </row>
    <row r="20" spans="1:8" ht="15.75" x14ac:dyDescent="0.25">
      <c r="A20" s="321" t="s">
        <v>206</v>
      </c>
      <c r="B20" s="310" t="s">
        <v>75</v>
      </c>
      <c r="C20" s="320">
        <v>252</v>
      </c>
      <c r="F20" s="308"/>
      <c r="G20" s="308"/>
      <c r="H20" s="308"/>
    </row>
    <row r="21" spans="1:8" ht="17.25" customHeight="1" x14ac:dyDescent="0.25">
      <c r="A21" s="321" t="s">
        <v>213</v>
      </c>
      <c r="B21" s="310" t="s">
        <v>118</v>
      </c>
      <c r="C21" s="320">
        <v>21028</v>
      </c>
      <c r="F21" s="308"/>
      <c r="G21" s="308"/>
      <c r="H21" s="308"/>
    </row>
    <row r="22" spans="1:8" ht="17.25" customHeight="1" x14ac:dyDescent="0.25">
      <c r="A22" s="310" t="s">
        <v>210</v>
      </c>
      <c r="B22" s="310" t="s">
        <v>233</v>
      </c>
      <c r="C22" s="310">
        <v>87287</v>
      </c>
      <c r="F22" s="308"/>
      <c r="G22" s="308"/>
      <c r="H22" s="308"/>
    </row>
    <row r="23" spans="1:8" ht="16.5" thickBot="1" x14ac:dyDescent="0.3">
      <c r="A23" s="446" t="s">
        <v>28</v>
      </c>
      <c r="B23" s="447"/>
      <c r="C23" s="325">
        <f>SUM(C3:C22)</f>
        <v>159661</v>
      </c>
      <c r="F23" s="308"/>
      <c r="G23" s="308"/>
      <c r="H23" s="308"/>
    </row>
    <row r="24" spans="1:8" ht="15.75" x14ac:dyDescent="0.25">
      <c r="A24" s="93"/>
      <c r="B24" s="93"/>
      <c r="C24" s="93"/>
      <c r="F24" s="308"/>
      <c r="G24" s="308"/>
      <c r="H24" s="308"/>
    </row>
    <row r="25" spans="1:8" ht="15.75" x14ac:dyDescent="0.25">
      <c r="A25" s="93"/>
      <c r="B25" s="93"/>
      <c r="C25" s="93"/>
      <c r="F25" s="308"/>
      <c r="G25" s="308"/>
      <c r="H25" s="308"/>
    </row>
    <row r="26" spans="1:8" ht="15.75" x14ac:dyDescent="0.25">
      <c r="A26" s="93"/>
      <c r="B26" s="93"/>
      <c r="C26" s="93"/>
      <c r="F26" s="308"/>
      <c r="G26" s="308"/>
      <c r="H26" s="308"/>
    </row>
    <row r="27" spans="1:8" ht="15.75" x14ac:dyDescent="0.25">
      <c r="A27" s="93"/>
      <c r="B27" s="93"/>
      <c r="C27" s="93"/>
      <c r="F27" s="308"/>
      <c r="G27" s="308"/>
      <c r="H27" s="308"/>
    </row>
    <row r="28" spans="1:8" ht="15.75" x14ac:dyDescent="0.25">
      <c r="A28" s="93"/>
      <c r="B28" s="93"/>
      <c r="C28" s="93"/>
      <c r="F28" s="308"/>
      <c r="G28" s="308"/>
      <c r="H28" s="308"/>
    </row>
    <row r="29" spans="1:8" ht="15.75" x14ac:dyDescent="0.25">
      <c r="A29" s="93"/>
      <c r="B29" s="93"/>
      <c r="C29" s="93"/>
      <c r="F29" s="308"/>
      <c r="G29" s="308"/>
      <c r="H29" s="308"/>
    </row>
    <row r="30" spans="1:8" ht="15.75" x14ac:dyDescent="0.25">
      <c r="A30" s="93"/>
      <c r="B30" s="93"/>
      <c r="C30" s="93"/>
      <c r="F30" s="308"/>
      <c r="G30" s="308"/>
      <c r="H30" s="308"/>
    </row>
    <row r="31" spans="1:8" ht="15.75" x14ac:dyDescent="0.25">
      <c r="A31" s="93"/>
      <c r="B31" s="93"/>
      <c r="C31" s="93"/>
      <c r="F31" s="308"/>
      <c r="G31" s="339"/>
      <c r="H31" s="308"/>
    </row>
    <row r="32" spans="1:8" ht="15.75" x14ac:dyDescent="0.25">
      <c r="A32" s="304"/>
      <c r="B32" s="305"/>
      <c r="C32" s="304"/>
      <c r="F32" s="339"/>
      <c r="G32" s="328"/>
      <c r="H32" s="329"/>
    </row>
    <row r="33" spans="1:9" ht="15.75" x14ac:dyDescent="0.25">
      <c r="A33" s="304"/>
      <c r="B33" s="305"/>
      <c r="C33" s="304"/>
      <c r="E33" s="9"/>
      <c r="F33" s="327"/>
      <c r="G33" s="328"/>
      <c r="H33" s="327"/>
      <c r="I33" s="9"/>
    </row>
    <row r="34" spans="1:9" ht="15.75" x14ac:dyDescent="0.25">
      <c r="A34" s="304"/>
      <c r="B34" s="306"/>
      <c r="C34" s="304"/>
      <c r="E34" s="9"/>
      <c r="F34" s="327"/>
      <c r="G34" s="328"/>
      <c r="H34" s="327"/>
      <c r="I34" s="9"/>
    </row>
    <row r="35" spans="1:9" ht="15.75" x14ac:dyDescent="0.25">
      <c r="A35" s="93"/>
      <c r="B35" s="93"/>
      <c r="C35" s="93"/>
      <c r="E35" s="9"/>
      <c r="F35" s="327"/>
      <c r="G35" s="326"/>
      <c r="H35" s="327"/>
      <c r="I35" s="9"/>
    </row>
    <row r="36" spans="1:9" ht="15.75" x14ac:dyDescent="0.25">
      <c r="A36" s="93"/>
      <c r="B36" s="93"/>
      <c r="C36" s="93"/>
      <c r="E36" s="9"/>
      <c r="F36" s="326"/>
      <c r="G36" s="326"/>
      <c r="H36" s="326"/>
      <c r="I36" s="9"/>
    </row>
    <row r="37" spans="1:9" ht="15.75" x14ac:dyDescent="0.25">
      <c r="A37" s="93"/>
      <c r="B37" s="93"/>
      <c r="C37" s="93"/>
      <c r="E37" s="9"/>
      <c r="F37" s="326"/>
      <c r="G37" s="326"/>
      <c r="H37" s="326"/>
      <c r="I37" s="9"/>
    </row>
    <row r="38" spans="1:9" ht="15.75" x14ac:dyDescent="0.25">
      <c r="A38" s="93"/>
      <c r="B38" s="93"/>
      <c r="C38" s="93"/>
      <c r="E38" s="9"/>
      <c r="F38" s="326"/>
      <c r="G38" s="326"/>
      <c r="H38" s="326"/>
      <c r="I38" s="9"/>
    </row>
    <row r="39" spans="1:9" ht="15.75" x14ac:dyDescent="0.25">
      <c r="A39" s="93"/>
      <c r="B39" s="93"/>
      <c r="C39" s="93"/>
      <c r="E39" s="9"/>
      <c r="F39" s="326"/>
      <c r="G39" s="326"/>
      <c r="H39" s="326"/>
      <c r="I39" s="9"/>
    </row>
    <row r="40" spans="1:9" ht="15.75" x14ac:dyDescent="0.25">
      <c r="A40" s="93"/>
      <c r="B40" s="93"/>
      <c r="C40" s="93"/>
      <c r="E40" s="9"/>
      <c r="F40" s="326"/>
      <c r="G40" s="326"/>
      <c r="H40" s="326"/>
      <c r="I40" s="9"/>
    </row>
    <row r="41" spans="1:9" ht="15.75" x14ac:dyDescent="0.25">
      <c r="A41" s="93"/>
      <c r="B41" s="93"/>
      <c r="C41" s="93"/>
      <c r="E41" s="9"/>
      <c r="F41" s="326"/>
      <c r="G41" s="326"/>
      <c r="H41" s="326"/>
      <c r="I41" s="9"/>
    </row>
    <row r="42" spans="1:9" ht="15.75" x14ac:dyDescent="0.25">
      <c r="A42" s="93"/>
      <c r="B42" s="93"/>
      <c r="C42" s="93"/>
      <c r="E42" s="9"/>
      <c r="F42" s="326"/>
      <c r="G42" s="326"/>
      <c r="H42" s="326"/>
      <c r="I42" s="9"/>
    </row>
    <row r="43" spans="1:9" ht="15.75" x14ac:dyDescent="0.25">
      <c r="A43" s="439"/>
      <c r="B43" s="439"/>
      <c r="C43" s="8"/>
      <c r="E43" s="9"/>
      <c r="F43" s="326"/>
      <c r="G43" s="338"/>
      <c r="H43" s="326"/>
      <c r="I43" s="9"/>
    </row>
    <row r="44" spans="1:9" ht="15.75" x14ac:dyDescent="0.25">
      <c r="E44" s="9"/>
      <c r="F44" s="338"/>
      <c r="H44" s="326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31" customWidth="1"/>
    <col min="2" max="2" width="29.7109375" style="331" customWidth="1"/>
    <col min="3" max="3" width="15.42578125" style="331" customWidth="1"/>
    <col min="4" max="16384" width="9.140625" style="331"/>
  </cols>
  <sheetData>
    <row r="1" spans="1:3" ht="26.25" x14ac:dyDescent="0.4">
      <c r="A1" s="450" t="s">
        <v>6</v>
      </c>
      <c r="B1" s="450"/>
      <c r="C1" s="450"/>
    </row>
    <row r="2" spans="1:3" x14ac:dyDescent="0.25">
      <c r="A2" s="448" t="s">
        <v>211</v>
      </c>
      <c r="B2" s="448"/>
      <c r="C2" s="448"/>
    </row>
    <row r="3" spans="1:3" x14ac:dyDescent="0.25">
      <c r="A3" s="330" t="s">
        <v>10</v>
      </c>
      <c r="B3" s="330" t="s">
        <v>70</v>
      </c>
      <c r="C3" s="330" t="s">
        <v>33</v>
      </c>
    </row>
    <row r="4" spans="1:3" x14ac:dyDescent="0.25">
      <c r="A4" s="332" t="s">
        <v>71</v>
      </c>
      <c r="B4" s="332" t="s">
        <v>72</v>
      </c>
      <c r="C4" s="333">
        <v>2050</v>
      </c>
    </row>
    <row r="5" spans="1:3" x14ac:dyDescent="0.25">
      <c r="A5" s="332" t="s">
        <v>120</v>
      </c>
      <c r="B5" s="332" t="s">
        <v>121</v>
      </c>
      <c r="C5" s="333">
        <v>4250</v>
      </c>
    </row>
    <row r="6" spans="1:3" x14ac:dyDescent="0.25">
      <c r="A6" s="332" t="s">
        <v>122</v>
      </c>
      <c r="B6" s="332" t="s">
        <v>124</v>
      </c>
      <c r="C6" s="333">
        <v>1900</v>
      </c>
    </row>
    <row r="7" spans="1:3" x14ac:dyDescent="0.25">
      <c r="A7" s="332" t="s">
        <v>115</v>
      </c>
      <c r="B7" s="332" t="s">
        <v>116</v>
      </c>
      <c r="C7" s="333">
        <v>8000</v>
      </c>
    </row>
    <row r="8" spans="1:3" x14ac:dyDescent="0.25">
      <c r="A8" s="332" t="s">
        <v>172</v>
      </c>
      <c r="B8" s="332" t="s">
        <v>176</v>
      </c>
      <c r="C8" s="333">
        <v>1500</v>
      </c>
    </row>
    <row r="9" spans="1:3" x14ac:dyDescent="0.25">
      <c r="A9" s="332" t="s">
        <v>196</v>
      </c>
      <c r="B9" s="332" t="s">
        <v>75</v>
      </c>
      <c r="C9" s="333">
        <v>5706</v>
      </c>
    </row>
    <row r="10" spans="1:3" x14ac:dyDescent="0.25">
      <c r="A10" s="332" t="s">
        <v>125</v>
      </c>
      <c r="B10" s="332" t="s">
        <v>127</v>
      </c>
      <c r="C10" s="333">
        <v>750</v>
      </c>
    </row>
    <row r="11" spans="1:3" x14ac:dyDescent="0.25">
      <c r="A11" s="332" t="s">
        <v>182</v>
      </c>
      <c r="B11" s="332" t="s">
        <v>176</v>
      </c>
      <c r="C11" s="333">
        <v>750</v>
      </c>
    </row>
    <row r="12" spans="1:3" x14ac:dyDescent="0.25">
      <c r="A12" s="332" t="s">
        <v>212</v>
      </c>
      <c r="B12" s="332" t="s">
        <v>118</v>
      </c>
      <c r="C12" s="333">
        <v>44185</v>
      </c>
    </row>
    <row r="13" spans="1:3" x14ac:dyDescent="0.25">
      <c r="A13" s="332" t="s">
        <v>117</v>
      </c>
      <c r="B13" s="332" t="s">
        <v>74</v>
      </c>
      <c r="C13" s="333">
        <v>2000</v>
      </c>
    </row>
    <row r="14" spans="1:3" x14ac:dyDescent="0.25">
      <c r="A14" s="332" t="s">
        <v>129</v>
      </c>
      <c r="B14" s="332" t="s">
        <v>75</v>
      </c>
      <c r="C14" s="333">
        <v>3152</v>
      </c>
    </row>
    <row r="15" spans="1:3" x14ac:dyDescent="0.25">
      <c r="A15" s="332" t="s">
        <v>130</v>
      </c>
      <c r="B15" s="332" t="s">
        <v>75</v>
      </c>
      <c r="C15" s="333">
        <v>5023</v>
      </c>
    </row>
    <row r="16" spans="1:3" x14ac:dyDescent="0.25">
      <c r="A16" s="332" t="s">
        <v>197</v>
      </c>
      <c r="B16" s="332" t="s">
        <v>198</v>
      </c>
      <c r="C16" s="333">
        <v>3600</v>
      </c>
    </row>
    <row r="17" spans="1:3" x14ac:dyDescent="0.25">
      <c r="A17" s="332" t="s">
        <v>199</v>
      </c>
      <c r="B17" s="332" t="s">
        <v>200</v>
      </c>
      <c r="C17" s="333">
        <v>2437</v>
      </c>
    </row>
    <row r="18" spans="1:3" x14ac:dyDescent="0.25">
      <c r="A18" s="332" t="s">
        <v>184</v>
      </c>
      <c r="B18" s="332" t="s">
        <v>75</v>
      </c>
      <c r="C18" s="333">
        <v>2295</v>
      </c>
    </row>
    <row r="19" spans="1:3" x14ac:dyDescent="0.25">
      <c r="A19" s="332" t="s">
        <v>201</v>
      </c>
      <c r="B19" s="332" t="s">
        <v>200</v>
      </c>
      <c r="C19" s="333">
        <v>1167</v>
      </c>
    </row>
    <row r="20" spans="1:3" x14ac:dyDescent="0.25">
      <c r="A20" s="332" t="s">
        <v>186</v>
      </c>
      <c r="B20" s="332" t="s">
        <v>75</v>
      </c>
      <c r="C20" s="333">
        <v>2546</v>
      </c>
    </row>
    <row r="21" spans="1:3" x14ac:dyDescent="0.25">
      <c r="A21" s="332" t="s">
        <v>189</v>
      </c>
      <c r="B21" s="332" t="s">
        <v>75</v>
      </c>
      <c r="C21" s="333">
        <v>2673</v>
      </c>
    </row>
    <row r="22" spans="1:3" x14ac:dyDescent="0.25">
      <c r="A22" s="332" t="s">
        <v>206</v>
      </c>
      <c r="B22" s="332" t="s">
        <v>75</v>
      </c>
      <c r="C22" s="333">
        <v>252</v>
      </c>
    </row>
    <row r="23" spans="1:3" x14ac:dyDescent="0.25">
      <c r="A23" s="332" t="s">
        <v>210</v>
      </c>
      <c r="B23" s="332" t="s">
        <v>209</v>
      </c>
      <c r="C23" s="333">
        <v>82130</v>
      </c>
    </row>
    <row r="24" spans="1:3" x14ac:dyDescent="0.25">
      <c r="A24" s="449" t="s">
        <v>208</v>
      </c>
      <c r="B24" s="449"/>
      <c r="C24" s="33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2021-11-16T14:35:15Z</dcterms:modified>
</cp:coreProperties>
</file>