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17" l="1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M7" i="33"/>
  <c r="S7" i="33" s="1"/>
  <c r="T7" i="33" s="1"/>
  <c r="N7" i="33"/>
  <c r="R21" i="33"/>
  <c r="R23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<sst xmlns="http://schemas.openxmlformats.org/spreadsheetml/2006/main" count="1485" uniqueCount="64">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</sst>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5" t="s">
        <v>37</v>
      </c>
      <c r="B28" s="56"/>
      <c r="C28" s="57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63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288940</v>
      </c>
      <c r="O28" s="46">
        <f t="shared" si="7"/>
        <v>7895.7999999999993</v>
      </c>
      <c r="P28" s="45">
        <f t="shared" si="7"/>
        <v>0</v>
      </c>
      <c r="Q28" s="45">
        <f t="shared" si="7"/>
        <v>1708</v>
      </c>
      <c r="R28" s="45">
        <f t="shared" si="7"/>
        <v>279336.2</v>
      </c>
      <c r="S28" s="45">
        <f t="shared" si="7"/>
        <v>2727.6399999999994</v>
      </c>
      <c r="T28" s="47">
        <f t="shared" si="7"/>
        <v>1019.64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247687</v>
      </c>
      <c r="E4" s="2">
        <f>'18'!E29</f>
        <v>190</v>
      </c>
      <c r="F4" s="2">
        <f>'18'!F29</f>
        <v>4890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12</v>
      </c>
      <c r="K4" s="2">
        <f>'18'!K29</f>
        <v>41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247687</v>
      </c>
      <c r="E4" s="2">
        <f>'19'!E29</f>
        <v>190</v>
      </c>
      <c r="F4" s="2">
        <f>'19'!F29</f>
        <v>4890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12</v>
      </c>
      <c r="K4" s="2">
        <f>'19'!K29</f>
        <v>41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247687</v>
      </c>
      <c r="E4" s="2">
        <f>'20'!E29</f>
        <v>190</v>
      </c>
      <c r="F4" s="2">
        <f>'20'!F29</f>
        <v>4890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12</v>
      </c>
      <c r="K4" s="2">
        <f>'20'!K29</f>
        <v>41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247687</v>
      </c>
      <c r="E4" s="2">
        <f>'21'!E29</f>
        <v>190</v>
      </c>
      <c r="F4" s="2">
        <f>'21'!F29</f>
        <v>4890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12</v>
      </c>
      <c r="K4" s="2">
        <f>'21'!K29</f>
        <v>41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247687</v>
      </c>
      <c r="E4" s="2">
        <f>'22'!E29</f>
        <v>190</v>
      </c>
      <c r="F4" s="2">
        <f>'22'!F29</f>
        <v>4890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12</v>
      </c>
      <c r="K4" s="2">
        <f>'22'!K29</f>
        <v>41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247687</v>
      </c>
      <c r="E4" s="2">
        <f>'23'!E29</f>
        <v>190</v>
      </c>
      <c r="F4" s="2">
        <f>'23'!F29</f>
        <v>4890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12</v>
      </c>
      <c r="K4" s="2">
        <f>'23'!K29</f>
        <v>41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247687</v>
      </c>
      <c r="E4" s="2">
        <f>'24'!E29</f>
        <v>190</v>
      </c>
      <c r="F4" s="2">
        <f>'24'!F29</f>
        <v>4890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12</v>
      </c>
      <c r="K4" s="2">
        <f>'24'!K29</f>
        <v>41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247687</v>
      </c>
      <c r="E4" s="2">
        <f>'25'!E29</f>
        <v>190</v>
      </c>
      <c r="F4" s="2">
        <f>'25'!F29</f>
        <v>4890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12</v>
      </c>
      <c r="K4" s="2">
        <f>'25'!K29</f>
        <v>41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247687</v>
      </c>
      <c r="E4" s="2">
        <f>'26'!E29</f>
        <v>190</v>
      </c>
      <c r="F4" s="2">
        <f>'26'!F29</f>
        <v>4890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12</v>
      </c>
      <c r="K4" s="2">
        <f>'26'!K29</f>
        <v>41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247687</v>
      </c>
      <c r="E4" s="2">
        <f>'27'!E29</f>
        <v>190</v>
      </c>
      <c r="F4" s="2">
        <f>'27'!F29</f>
        <v>4890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12</v>
      </c>
      <c r="K4" s="2">
        <f>'27'!K29</f>
        <v>41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247687</v>
      </c>
      <c r="E4" s="2">
        <f>'28'!E29</f>
        <v>190</v>
      </c>
      <c r="F4" s="2">
        <f>'28'!F29</f>
        <v>4890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12</v>
      </c>
      <c r="K4" s="2">
        <f>'28'!K29</f>
        <v>41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247687</v>
      </c>
      <c r="E4" s="2">
        <f>'29'!E29</f>
        <v>190</v>
      </c>
      <c r="F4" s="2">
        <f>'29'!F29</f>
        <v>4890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12</v>
      </c>
      <c r="K4" s="2">
        <f>'29'!K29</f>
        <v>41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247687</v>
      </c>
      <c r="E4" s="2">
        <f>'30'!E29</f>
        <v>190</v>
      </c>
      <c r="F4" s="2">
        <f>'30'!F29</f>
        <v>4890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12</v>
      </c>
      <c r="K4" s="2">
        <f>'30'!K29</f>
        <v>41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ySplit="6" topLeftCell="A22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2914298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168867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171567</v>
      </c>
      <c r="N7" s="24">
        <f>D7+E7*20+F7*10+G7*9+H7*9+I7*191+J7*191+K7*182+L7*100</f>
        <v>173769</v>
      </c>
      <c r="O7" s="25">
        <f>M7*2.75%</f>
        <v>4718.0924999999997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774</v>
      </c>
      <c r="R7" s="24">
        <f>M7-(M7*2.75%)+I7*191+J7*191+K7*182+L7*100-Q7</f>
        <v>168276.9075</v>
      </c>
      <c r="S7" s="25">
        <f>M7*0.95%</f>
        <v>1629.8865000000001</v>
      </c>
      <c r="T7" s="26">
        <f>S7-Q7</f>
        <v>855.88650000000007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86234</v>
      </c>
      <c r="N8" s="24">
        <f t="shared" ref="N8:N27" si="1">D8+E8*20+F8*10+G8*9+H8*9+I8*191+J8*191+K8*182+L8*100</f>
        <v>91694</v>
      </c>
      <c r="O8" s="25">
        <f t="shared" ref="O8:O27" si="2">M8*2.75%</f>
        <v>2371.4349999999999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88895.565000000002</v>
      </c>
      <c r="S8" s="25">
        <f t="shared" ref="S8:S27" si="4">M8*0.95%</f>
        <v>819.22299999999996</v>
      </c>
      <c r="T8" s="26">
        <f t="shared" ref="T8:T27" si="5">S8-Q8</f>
        <v>392.22299999999996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225465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225465</v>
      </c>
      <c r="N9" s="24">
        <f t="shared" si="1"/>
        <v>225465</v>
      </c>
      <c r="O9" s="25">
        <f t="shared" si="2"/>
        <v>6200.2875000000004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1201</v>
      </c>
      <c r="R9" s="24">
        <f t="shared" si="3"/>
        <v>218063.71249999999</v>
      </c>
      <c r="S9" s="25">
        <f t="shared" si="4"/>
        <v>2141.9175</v>
      </c>
      <c r="T9" s="26">
        <f t="shared" si="5"/>
        <v>940.91750000000002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70666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71766</v>
      </c>
      <c r="N10" s="24">
        <f t="shared" si="1"/>
        <v>75368</v>
      </c>
      <c r="O10" s="25">
        <f t="shared" si="2"/>
        <v>1973.5650000000001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191</v>
      </c>
      <c r="R10" s="24">
        <f t="shared" si="3"/>
        <v>73203.434999999998</v>
      </c>
      <c r="S10" s="25">
        <f t="shared" si="4"/>
        <v>681.77699999999993</v>
      </c>
      <c r="T10" s="26">
        <f t="shared" si="5"/>
        <v>490.77699999999993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94955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98955</v>
      </c>
      <c r="N11" s="24">
        <f t="shared" si="1"/>
        <v>123641</v>
      </c>
      <c r="O11" s="25">
        <f t="shared" si="2"/>
        <v>2721.2624999999998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120714.7375</v>
      </c>
      <c r="S11" s="25">
        <f t="shared" si="4"/>
        <v>940.07249999999999</v>
      </c>
      <c r="T11" s="26">
        <f t="shared" si="5"/>
        <v>735.07249999999999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44941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44941</v>
      </c>
      <c r="N12" s="24">
        <f t="shared" si="1"/>
        <v>48581</v>
      </c>
      <c r="O12" s="25">
        <f t="shared" si="2"/>
        <v>1235.8775000000001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183</v>
      </c>
      <c r="R12" s="24">
        <f t="shared" si="3"/>
        <v>47162.122499999998</v>
      </c>
      <c r="S12" s="25">
        <f t="shared" si="4"/>
        <v>426.93950000000001</v>
      </c>
      <c r="T12" s="26">
        <f t="shared" si="5"/>
        <v>243.93950000000001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75489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77189</v>
      </c>
      <c r="N13" s="24">
        <f t="shared" si="1"/>
        <v>77189</v>
      </c>
      <c r="O13" s="25">
        <f t="shared" si="2"/>
        <v>2122.6975000000002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74742.302500000005</v>
      </c>
      <c r="S13" s="25">
        <f t="shared" si="4"/>
        <v>733.29549999999995</v>
      </c>
      <c r="T13" s="26">
        <f t="shared" si="5"/>
        <v>409.29549999999995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214878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215878</v>
      </c>
      <c r="N14" s="24">
        <f t="shared" si="1"/>
        <v>217525</v>
      </c>
      <c r="O14" s="25">
        <f t="shared" si="2"/>
        <v>5936.6450000000004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632</v>
      </c>
      <c r="R14" s="24">
        <f t="shared" si="3"/>
        <v>210956.35500000001</v>
      </c>
      <c r="S14" s="25">
        <f t="shared" si="4"/>
        <v>2050.8409999999999</v>
      </c>
      <c r="T14" s="26">
        <f t="shared" si="5"/>
        <v>1418.8409999999999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270166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274256</v>
      </c>
      <c r="N15" s="24">
        <f t="shared" si="1"/>
        <v>281606</v>
      </c>
      <c r="O15" s="25">
        <f t="shared" si="2"/>
        <v>7542.04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1395</v>
      </c>
      <c r="R15" s="24">
        <f t="shared" si="3"/>
        <v>272668.96000000002</v>
      </c>
      <c r="S15" s="25">
        <f t="shared" si="4"/>
        <v>2605.4319999999998</v>
      </c>
      <c r="T15" s="26">
        <f t="shared" si="5"/>
        <v>1210.4319999999998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265175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280315</v>
      </c>
      <c r="N16" s="24">
        <f t="shared" si="1"/>
        <v>294833</v>
      </c>
      <c r="O16" s="25">
        <f t="shared" si="2"/>
        <v>7708.6625000000004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1419</v>
      </c>
      <c r="R16" s="24">
        <f t="shared" si="3"/>
        <v>285705.33750000002</v>
      </c>
      <c r="S16" s="25">
        <f t="shared" si="4"/>
        <v>2662.9924999999998</v>
      </c>
      <c r="T16" s="26">
        <f t="shared" si="5"/>
        <v>1243.9924999999998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146617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156417</v>
      </c>
      <c r="N17" s="24">
        <f t="shared" si="1"/>
        <v>156417</v>
      </c>
      <c r="O17" s="25">
        <f t="shared" si="2"/>
        <v>4301.4674999999997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855</v>
      </c>
      <c r="R17" s="24">
        <f t="shared" si="3"/>
        <v>151260.5325</v>
      </c>
      <c r="S17" s="25">
        <f t="shared" si="4"/>
        <v>1485.9614999999999</v>
      </c>
      <c r="T17" s="26">
        <f t="shared" si="5"/>
        <v>630.96149999999989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111961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120051</v>
      </c>
      <c r="N19" s="24">
        <f t="shared" si="1"/>
        <v>124783</v>
      </c>
      <c r="O19" s="25">
        <f t="shared" si="2"/>
        <v>3301.4025000000001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121217.5975</v>
      </c>
      <c r="S19" s="25">
        <f t="shared" si="4"/>
        <v>1140.4845</v>
      </c>
      <c r="T19" s="26">
        <f t="shared" si="5"/>
        <v>876.48450000000003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28258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28258</v>
      </c>
      <c r="N20" s="24">
        <f t="shared" si="1"/>
        <v>28258</v>
      </c>
      <c r="O20" s="25">
        <f t="shared" si="2"/>
        <v>777.09500000000003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114</v>
      </c>
      <c r="R20" s="24">
        <f t="shared" si="3"/>
        <v>27366.904999999999</v>
      </c>
      <c r="S20" s="25">
        <f t="shared" si="4"/>
        <v>268.45099999999996</v>
      </c>
      <c r="T20" s="26">
        <f t="shared" si="5"/>
        <v>154.45099999999996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117452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118702</v>
      </c>
      <c r="N21" s="24">
        <f t="shared" si="1"/>
        <v>118893</v>
      </c>
      <c r="O21" s="25">
        <f t="shared" si="2"/>
        <v>3264.3049999999998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168</v>
      </c>
      <c r="R21" s="24">
        <f t="shared" si="3"/>
        <v>115460.69500000001</v>
      </c>
      <c r="S21" s="25">
        <f t="shared" si="4"/>
        <v>1127.6689999999999</v>
      </c>
      <c r="T21" s="26">
        <f t="shared" si="5"/>
        <v>959.66899999999987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236819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238719</v>
      </c>
      <c r="N22" s="24">
        <f t="shared" si="1"/>
        <v>240730</v>
      </c>
      <c r="O22" s="25">
        <f t="shared" si="2"/>
        <v>6564.7725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896</v>
      </c>
      <c r="R22" s="24">
        <f t="shared" si="3"/>
        <v>233269.22750000001</v>
      </c>
      <c r="S22" s="25">
        <f t="shared" si="4"/>
        <v>2267.8305</v>
      </c>
      <c r="T22" s="26">
        <f t="shared" si="5"/>
        <v>1371.8305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247886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262206</v>
      </c>
      <c r="N24" s="24">
        <f t="shared" si="1"/>
        <v>266572</v>
      </c>
      <c r="O24" s="25">
        <f t="shared" si="2"/>
        <v>7210.665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1127</v>
      </c>
      <c r="R24" s="24">
        <f t="shared" si="3"/>
        <v>258234.33499999999</v>
      </c>
      <c r="S24" s="25">
        <f t="shared" si="4"/>
        <v>2490.9569999999999</v>
      </c>
      <c r="T24" s="26">
        <f t="shared" si="5"/>
        <v>1363.9569999999999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136637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136637</v>
      </c>
      <c r="N25" s="24">
        <f t="shared" si="1"/>
        <v>138165</v>
      </c>
      <c r="O25" s="25">
        <f t="shared" si="2"/>
        <v>3757.5174999999999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423</v>
      </c>
      <c r="R25" s="24">
        <f t="shared" si="3"/>
        <v>133984.48250000001</v>
      </c>
      <c r="S25" s="25">
        <f t="shared" si="4"/>
        <v>1298.0515</v>
      </c>
      <c r="T25" s="26">
        <f t="shared" si="5"/>
        <v>875.05150000000003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95777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95777</v>
      </c>
      <c r="N26" s="24">
        <f t="shared" si="1"/>
        <v>95777</v>
      </c>
      <c r="O26" s="25">
        <f t="shared" si="2"/>
        <v>2633.8674999999998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589</v>
      </c>
      <c r="R26" s="24">
        <f t="shared" si="3"/>
        <v>92554.132500000007</v>
      </c>
      <c r="S26" s="25">
        <f t="shared" si="4"/>
        <v>909.88149999999996</v>
      </c>
      <c r="T26" s="26">
        <f t="shared" si="5"/>
        <v>320.88149999999996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3022601</v>
      </c>
      <c r="E28" s="45">
        <f t="shared" si="6"/>
        <v>1060</v>
      </c>
      <c r="F28" s="45">
        <f t="shared" ref="F28:T28" si="7">SUM(F7:F27)</f>
        <v>3350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56</v>
      </c>
      <c r="K28" s="45">
        <f t="shared" si="7"/>
        <v>187</v>
      </c>
      <c r="L28" s="45">
        <f t="shared" si="7"/>
        <v>18</v>
      </c>
      <c r="M28" s="45">
        <f t="shared" si="7"/>
        <v>3092691</v>
      </c>
      <c r="N28" s="45">
        <f t="shared" si="7"/>
        <v>3175702</v>
      </c>
      <c r="O28" s="46">
        <f t="shared" si="7"/>
        <v>85049.002499999988</v>
      </c>
      <c r="P28" s="45">
        <f t="shared" si="7"/>
        <v>0</v>
      </c>
      <c r="Q28" s="45">
        <f t="shared" si="7"/>
        <v>12679</v>
      </c>
      <c r="R28" s="45">
        <f t="shared" si="7"/>
        <v>3077973.9974999996</v>
      </c>
      <c r="S28" s="45">
        <f t="shared" si="7"/>
        <v>29380.564499999997</v>
      </c>
      <c r="T28" s="47">
        <f t="shared" si="7"/>
        <v>16701.564499999997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52700</v>
      </c>
      <c r="F31" s="53">
        <f>E31-(E31*3.75%)</f>
        <v>50723.75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70090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2021-11-17T12:48:13Z</dcterms:modified>
</cp:coreProperties>
</file>