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<sst xmlns="http://schemas.openxmlformats.org/spreadsheetml/2006/main" count="397" uniqueCount="218">
  <si>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</si>
  <si>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</si>
  <si>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</si>
  <si>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</si>
  <si>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</si>
  <si>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</si>
  <si>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</si>
  <si>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</si>
  <si>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</si>
  <si>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</si>
  <si>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</si>
  <si>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</si>
  <si>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</si>
  <si>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</si>
  <si>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</si>
  <si>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</si>
  <si>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</si>
  <si>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</si>
  <si>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</si>
  <si>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</si>
  <si>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</si>
  <si>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</si>
  <si>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</si>
  <si>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</si>
  <si>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</si>
  <si>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</si>
  <si>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</si>
  <si>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</si>
  <si>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</si>
  <si>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</si>
  <si>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</si>
  <si>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</si>
  <si>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</si>
  <si>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</si>
  <si>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</si>
  <si>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</si>
  <si>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</si>
  <si>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</si>
  <si>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</si>
  <si>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</si>
  <si>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</si>
  <si>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</si>
  <si>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</si>
  <si>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</si>
  <si>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</si>
  <si>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</si>
  <si>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</si>
  <si>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</si>
  <si>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</si>
  <si>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</si>
  <si>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</si>
  <si>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</si>
  <si>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</si>
  <si>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</si>
  <si>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</si>
  <si>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</si>
  <si>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</si>
  <si>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</si>
  <si>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</si>
  <si>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</si>
  <si>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</si>
  <si>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</si>
  <si>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</si>
  <si>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</si>
  <si>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</si>
  <si>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</si>
  <si>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</si>
  <si>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</si>
  <si>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</si>
  <si>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</si>
  <si>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</si>
  <si>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</si>
  <si>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</si>
  <si>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</si>
  <si>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</si>
  <si>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</si>
  <si>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</si>
  <si>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</si>
  <si>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</si>
  <si>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</si>
  <si>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</si>
  <si>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</si>
  <si>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</si>
  <si>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</si>
  <si>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</si>
  <si>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</si>
  <si>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</si>
  <si>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</si>
  <si>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</si>
  <si>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</si>
  <si>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</si>
  <si>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</si>
  <si>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</si>
  <si>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</si>
  <si>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</si>
  <si>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</si>
  <si>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</si>
  <si>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</si>
  <si>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</si>
  <si>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</si>
  <si>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</si>
  <si>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</si>
  <si>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</si>
  <si>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</si>
  <si>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</si>
  <si>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</si>
  <si>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</si>
  <si>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</si>
  <si>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</si>
  <si>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</si>
  <si>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</si>
  <si>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</si>
  <si>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</si>
  <si>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</si>
  <si>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</si>
  <si>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</si>
  <si>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</si>
  <si>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</si>
  <si>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</si>
  <si>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</si>
  <si>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</si>
  <si>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</si>
  <si>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</si>
  <si>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</si>
  <si>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</si>
  <si>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</si>
  <si>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</si>
  <si>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</si>
  <si>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</si>
  <si>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</si>
  <si>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</si>
  <si>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</si>
  <si>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</si>
  <si>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</si>
  <si>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</si>
  <si>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</si>
  <si>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</si>
  <si>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</si>
  <si>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</si>
  <si>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</si>
  <si>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</si>
  <si>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</si>
  <si>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</si>
  <si>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</si>
  <si>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</si>
  <si>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</si>
  <si>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</si>
  <si>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</si>
  <si>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</si>
  <si>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</si>
  <si>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</si>
  <si>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</si>
  <si>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</si>
  <si>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</si>
  <si>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</si>
  <si>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</si>
  <si>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</si>
  <si>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</si>
  <si>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</si>
  <si>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</si>
  <si>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</si>
  <si>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</si>
  <si>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</si>
  <si>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</si>
  <si>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</si>
  <si>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</si>
  <si>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</si>
  <si>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</si>
  <si>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</si>
  <si>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</si>
  <si>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</si>
  <si>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</si>
  <si>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</si>
  <si>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</si>
  <si>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</si>
  <si>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</si>
  <si>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</si>
  <si>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</si>
  <si>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</si>
  <si>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</si>
  <si>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</si>
  <si>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</si>
  <si>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</si>
  <si>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</si>
  <si>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</si>
  <si>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</si>
  <si>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</si>
  <si>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</si>
  <si>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</si>
  <si>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</si>
  <si>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</si>
  <si>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</si>
  <si>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</si>
  <si>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</si>
  <si>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</si>
  <si>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</si>
  <si>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</si>
  <si>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</si>
  <si>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</si>
  <si>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</si>
  <si>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</si>
  <si>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</si>
  <si>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</si>
  <si>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</si>
  <si>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</si>
  <si>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</si>
  <si>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</si>
  <si>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</si>
  <si>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</si>
  <si>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</si>
  <si>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</si>
  <si>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</si>
  <si>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Date :29-08-2021</t>
  </si>
  <si>
    <t>30.08.2021</t>
  </si>
  <si>
    <t>31.08.2021</t>
  </si>
  <si>
    <t>01.09.2021</t>
  </si>
  <si>
    <t>Advance House Rent</t>
  </si>
  <si>
    <t>Date:01.09.2021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</si>
</sst>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16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70" customFormat="1" ht="16.5" thickBot="1" x14ac:dyDescent="0.3">
      <c r="A3" s="357" t="s">
        <v>184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9"/>
      <c r="T3" s="71"/>
      <c r="U3" s="72"/>
      <c r="V3" s="72"/>
      <c r="W3" s="72"/>
      <c r="X3" s="72"/>
      <c r="Y3" s="73"/>
    </row>
    <row r="4" spans="1:25" s="73" customFormat="1" x14ac:dyDescent="0.25">
      <c r="A4" s="347" t="s">
        <v>17</v>
      </c>
      <c r="B4" s="349" t="s">
        <v>18</v>
      </c>
      <c r="C4" s="349" t="s">
        <v>19</v>
      </c>
      <c r="D4" s="351" t="s">
        <v>20</v>
      </c>
      <c r="E4" s="351" t="s">
        <v>145</v>
      </c>
      <c r="F4" s="351" t="s">
        <v>21</v>
      </c>
      <c r="G4" s="351" t="s">
        <v>22</v>
      </c>
      <c r="H4" s="351" t="s">
        <v>23</v>
      </c>
      <c r="I4" s="351" t="s">
        <v>24</v>
      </c>
      <c r="J4" s="351" t="s">
        <v>25</v>
      </c>
      <c r="K4" s="360" t="s">
        <v>26</v>
      </c>
      <c r="L4" s="353" t="s">
        <v>27</v>
      </c>
      <c r="M4" s="362" t="s">
        <v>28</v>
      </c>
      <c r="N4" s="364" t="s">
        <v>8</v>
      </c>
      <c r="O4" s="366" t="s">
        <v>29</v>
      </c>
      <c r="P4" s="353" t="s">
        <v>202</v>
      </c>
      <c r="Q4" s="355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48"/>
      <c r="B5" s="350"/>
      <c r="C5" s="350"/>
      <c r="D5" s="352"/>
      <c r="E5" s="352"/>
      <c r="F5" s="352"/>
      <c r="G5" s="352"/>
      <c r="H5" s="352"/>
      <c r="I5" s="352"/>
      <c r="J5" s="352"/>
      <c r="K5" s="361"/>
      <c r="L5" s="354"/>
      <c r="M5" s="363"/>
      <c r="N5" s="365"/>
      <c r="O5" s="367"/>
      <c r="P5" s="354"/>
      <c r="Q5" s="356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215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/>
      <c r="B7" s="267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0</v>
      </c>
      <c r="S7" s="78"/>
      <c r="T7" s="76"/>
      <c r="U7" s="76"/>
      <c r="V7" s="76"/>
      <c r="W7" s="76"/>
      <c r="X7" s="76"/>
    </row>
    <row r="8" spans="1:25" s="77" customFormat="1" x14ac:dyDescent="0.25">
      <c r="A8" s="266"/>
      <c r="B8" s="270"/>
      <c r="C8" s="271"/>
      <c r="D8" s="271"/>
      <c r="E8" s="271"/>
      <c r="F8" s="271"/>
      <c r="G8" s="271"/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0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/>
      <c r="B9" s="270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0</v>
      </c>
      <c r="S9" s="78"/>
      <c r="T9" s="80"/>
      <c r="U9" s="80"/>
      <c r="V9" s="76"/>
      <c r="W9" s="76"/>
      <c r="X9" s="76"/>
    </row>
    <row r="10" spans="1:25" s="77" customFormat="1" x14ac:dyDescent="0.25">
      <c r="A10" s="266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0</v>
      </c>
      <c r="D37" s="263">
        <f t="shared" si="1"/>
        <v>0</v>
      </c>
      <c r="E37" s="263">
        <f t="shared" si="1"/>
        <v>0</v>
      </c>
      <c r="F37" s="263">
        <f t="shared" si="1"/>
        <v>0</v>
      </c>
      <c r="G37" s="263">
        <f t="shared" si="1"/>
        <v>1399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1399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215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/>
      <c r="B7" s="36"/>
      <c r="C7" s="32"/>
      <c r="D7" s="31">
        <f>D6+B7-C7</f>
        <v>254231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/>
      <c r="B8" s="44"/>
      <c r="C8" s="45"/>
      <c r="D8" s="31">
        <f t="shared" si="0"/>
        <v>254231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/>
      <c r="B9" s="44"/>
      <c r="C9" s="45"/>
      <c r="D9" s="31">
        <f t="shared" si="0"/>
        <v>254231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/>
      <c r="B10" s="44"/>
      <c r="C10" s="51"/>
      <c r="D10" s="31">
        <f>D9+B10-C10</f>
        <v>254231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254231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254231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254231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254231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254231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254231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254231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254231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254231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254231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254231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254231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254231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254231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254231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254231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254231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254231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254231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254231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254231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254231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254231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254231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254231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254231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254231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254231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254231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254231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254231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254231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254231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254231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254231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254231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254231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254231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254231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254231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254231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254231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254231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254231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254231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254231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254231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254231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254231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254231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254231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254231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254231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254231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254231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254231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254231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254231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254231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254231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254231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254231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254231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254231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254231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254231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254231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254231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254231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254231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254231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254231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7"/>
      <c r="B83" s="36">
        <f>SUM(B4:B72)</f>
        <v>554231</v>
      </c>
      <c r="C83" s="32">
        <f>SUM(C4:C77)</f>
        <v>300000</v>
      </c>
      <c r="D83" s="36">
        <f>D82</f>
        <v>254231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6"/>
  <sheetViews>
    <sheetView tabSelected="1" topLeftCell="A13" workbookViewId="0">
      <selection activeCell="E29" sqref="E29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144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217</v>
      </c>
      <c r="C4" s="378"/>
      <c r="D4" s="378"/>
      <c r="E4" s="378"/>
      <c r="F4" s="379"/>
    </row>
    <row r="5" spans="2:13" ht="23.25" hidden="1" customHeight="1" x14ac:dyDescent="0.3">
      <c r="B5" s="321" t="s">
        <v>0</v>
      </c>
      <c r="C5" s="322">
        <v>300000</v>
      </c>
      <c r="D5" s="323"/>
      <c r="E5" s="324" t="s">
        <v>0</v>
      </c>
      <c r="F5" s="325">
        <v>300000</v>
      </c>
      <c r="G5" s="17"/>
    </row>
    <row r="6" spans="2:13" ht="23.25" customHeight="1" thickBot="1" x14ac:dyDescent="0.3">
      <c r="B6" s="443" t="s">
        <v>0</v>
      </c>
      <c r="C6" s="444">
        <v>300000</v>
      </c>
      <c r="D6" s="442"/>
      <c r="E6" s="447" t="s">
        <v>0</v>
      </c>
      <c r="F6" s="450">
        <v>300000</v>
      </c>
      <c r="G6" s="24"/>
    </row>
    <row r="7" spans="2:13" ht="21.75" customHeight="1" thickBot="1" x14ac:dyDescent="0.3">
      <c r="B7" s="445" t="s">
        <v>216</v>
      </c>
      <c r="C7" s="446">
        <v>25000</v>
      </c>
      <c r="D7" s="389"/>
      <c r="E7" s="448" t="s">
        <v>216</v>
      </c>
      <c r="F7" s="450">
        <v>25000</v>
      </c>
      <c r="G7" s="24"/>
    </row>
    <row r="8" spans="2:13" ht="12" customHeight="1" x14ac:dyDescent="0.25">
      <c r="B8" s="392"/>
      <c r="C8" s="393"/>
      <c r="D8" s="390"/>
      <c r="E8" s="394"/>
      <c r="F8" s="449"/>
      <c r="G8" s="24"/>
      <c r="K8" s="380" t="s">
        <v>85</v>
      </c>
      <c r="L8" s="381"/>
      <c r="M8" s="382"/>
    </row>
    <row r="9" spans="2:13" ht="22.5" x14ac:dyDescent="0.25">
      <c r="B9" s="326" t="s">
        <v>206</v>
      </c>
      <c r="C9" s="327">
        <v>2000000</v>
      </c>
      <c r="D9" s="390"/>
      <c r="E9" s="328" t="s">
        <v>1</v>
      </c>
      <c r="F9" s="329">
        <v>1001628.95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6" t="s">
        <v>35</v>
      </c>
      <c r="C10" s="330">
        <v>1568.95</v>
      </c>
      <c r="D10" s="390"/>
      <c r="E10" s="328" t="s">
        <v>4</v>
      </c>
      <c r="F10" s="329">
        <v>254231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6"/>
      <c r="C11" s="330"/>
      <c r="D11" s="390"/>
      <c r="E11" s="328" t="s">
        <v>7</v>
      </c>
      <c r="F11" s="331">
        <v>548800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6" t="s">
        <v>36</v>
      </c>
      <c r="C12" s="330">
        <v>1399</v>
      </c>
      <c r="D12" s="390"/>
      <c r="E12" s="328" t="s">
        <v>2</v>
      </c>
      <c r="F12" s="332">
        <v>263942</v>
      </c>
      <c r="G12" s="3"/>
      <c r="K12" s="103"/>
      <c r="L12" s="137"/>
      <c r="M12" s="137"/>
    </row>
    <row r="13" spans="2:13" ht="23.25" x14ac:dyDescent="0.25">
      <c r="B13" s="326" t="s">
        <v>8</v>
      </c>
      <c r="C13" s="330"/>
      <c r="D13" s="390"/>
      <c r="E13" s="328" t="s">
        <v>143</v>
      </c>
      <c r="F13" s="333">
        <v>113568</v>
      </c>
      <c r="G13" s="19"/>
      <c r="K13" s="283"/>
      <c r="L13" s="284"/>
      <c r="M13" s="285"/>
    </row>
    <row r="14" spans="2:13" ht="22.5" thickBot="1" x14ac:dyDescent="0.3">
      <c r="B14" s="326"/>
      <c r="C14" s="334"/>
      <c r="D14" s="390"/>
      <c r="E14" s="335"/>
      <c r="F14" s="331"/>
      <c r="G14" s="19"/>
      <c r="K14" s="97"/>
      <c r="L14" s="136"/>
      <c r="M14" s="137"/>
    </row>
    <row r="15" spans="2:13" ht="22.5" thickBot="1" x14ac:dyDescent="0.3">
      <c r="B15" s="336"/>
      <c r="C15" s="337"/>
      <c r="D15" s="390"/>
      <c r="E15" s="328" t="s">
        <v>5</v>
      </c>
      <c r="F15" s="332">
        <v>182000</v>
      </c>
      <c r="G15" s="94"/>
      <c r="H15" s="95"/>
      <c r="I15" s="320">
        <f>C19-F19</f>
        <v>0</v>
      </c>
      <c r="J15" s="95"/>
      <c r="K15" s="97"/>
      <c r="L15" s="136"/>
      <c r="M15" s="137"/>
    </row>
    <row r="16" spans="2:13" ht="21.75" x14ac:dyDescent="0.25">
      <c r="B16" s="318" t="s">
        <v>34</v>
      </c>
      <c r="C16" s="319">
        <f>C10-C12-C13-C15</f>
        <v>169.95000000000005</v>
      </c>
      <c r="D16" s="390"/>
      <c r="E16" s="328" t="s">
        <v>15</v>
      </c>
      <c r="F16" s="332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6"/>
      <c r="C17" s="337"/>
      <c r="D17" s="390"/>
      <c r="E17" s="335"/>
      <c r="F17" s="338"/>
      <c r="G17" s="19"/>
      <c r="K17" s="97" t="s">
        <v>185</v>
      </c>
      <c r="L17" s="136" t="s">
        <v>186</v>
      </c>
      <c r="M17" s="137">
        <v>8000</v>
      </c>
    </row>
    <row r="18" spans="2:13" s="21" customFormat="1" ht="21.75" x14ac:dyDescent="0.3">
      <c r="B18" s="326"/>
      <c r="C18" s="330"/>
      <c r="D18" s="390"/>
      <c r="E18" s="328"/>
      <c r="F18" s="339"/>
      <c r="G18" s="20"/>
      <c r="K18" s="103"/>
      <c r="L18" s="137"/>
      <c r="M18" s="137"/>
    </row>
    <row r="19" spans="2:13" ht="21.75" x14ac:dyDescent="0.25">
      <c r="B19" s="326" t="s">
        <v>37</v>
      </c>
      <c r="C19" s="330">
        <f>C9+C10-C12-C15-C17</f>
        <v>2000169.95</v>
      </c>
      <c r="D19" s="390"/>
      <c r="E19" s="328" t="s">
        <v>3</v>
      </c>
      <c r="F19" s="332">
        <f>F9+F10+F11+F12+F13+F14+F16-F15+F17</f>
        <v>2000169.9500000002</v>
      </c>
      <c r="G19" s="19"/>
      <c r="K19" s="97" t="s">
        <v>188</v>
      </c>
      <c r="L19" s="137" t="s">
        <v>92</v>
      </c>
      <c r="M19" s="136">
        <v>2000</v>
      </c>
    </row>
    <row r="20" spans="2:13" ht="17.25" customHeight="1" thickBot="1" x14ac:dyDescent="0.3">
      <c r="B20" s="340"/>
      <c r="C20" s="341"/>
      <c r="D20" s="391"/>
      <c r="E20" s="342"/>
      <c r="F20" s="343"/>
      <c r="G20" s="19"/>
      <c r="K20" s="103"/>
      <c r="L20" s="103"/>
      <c r="M20" s="138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194</v>
      </c>
      <c r="L22" s="67" t="s">
        <v>195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196</v>
      </c>
      <c r="L23" s="67" t="s">
        <v>199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201</v>
      </c>
      <c r="L24" s="67" t="s">
        <v>203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200</v>
      </c>
      <c r="L25" s="67" t="s">
        <v>197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204</v>
      </c>
      <c r="L27" s="67" t="s">
        <v>192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207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146</v>
      </c>
      <c r="G30" s="2"/>
      <c r="K30" s="67" t="s">
        <v>208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207</v>
      </c>
      <c r="L31" s="67" t="s">
        <v>192</v>
      </c>
      <c r="M31" s="67">
        <v>5000</v>
      </c>
    </row>
    <row r="32" spans="2:13" x14ac:dyDescent="0.25">
      <c r="D32" s="14"/>
      <c r="E32" s="15"/>
      <c r="F32" s="16"/>
      <c r="K32" s="67" t="s">
        <v>208</v>
      </c>
      <c r="L32" s="67" t="s">
        <v>192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209</v>
      </c>
      <c r="L34" s="67" t="s">
        <v>210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211</v>
      </c>
      <c r="L35" s="67" t="s">
        <v>192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209</v>
      </c>
      <c r="L36" s="67" t="s">
        <v>192</v>
      </c>
      <c r="M36" s="67">
        <v>5000</v>
      </c>
    </row>
    <row r="37" spans="2:13" x14ac:dyDescent="0.25">
      <c r="C37" s="8"/>
      <c r="D37" s="23"/>
      <c r="E37" s="8"/>
      <c r="F37" s="8"/>
      <c r="K37" s="67" t="s">
        <v>213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214</v>
      </c>
      <c r="L38" s="67" t="s">
        <v>93</v>
      </c>
      <c r="M38" s="67">
        <v>4150</v>
      </c>
    </row>
    <row r="39" spans="2:13" x14ac:dyDescent="0.25">
      <c r="K39" s="67"/>
      <c r="L39" s="67"/>
      <c r="M39" s="67"/>
    </row>
    <row r="40" spans="2:13" x14ac:dyDescent="0.25">
      <c r="K40" s="67"/>
      <c r="L40" s="67"/>
      <c r="M40" s="67"/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344">
        <f>SUM(M10:M55)</f>
        <v>113568</v>
      </c>
    </row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1" t="s">
        <v>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2" ht="1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2" s="99" customFormat="1" ht="18" customHeight="1" x14ac:dyDescent="0.25">
      <c r="A3" s="402" t="s">
        <v>40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2" s="99" customFormat="1" ht="18" customHeight="1" thickBot="1" x14ac:dyDescent="0.3">
      <c r="A4" s="403" t="s">
        <v>16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</row>
    <row r="5" spans="1:22" s="99" customFormat="1" ht="18" customHeight="1" thickBot="1" x14ac:dyDescent="0.3">
      <c r="A5" s="408" t="s">
        <v>212</v>
      </c>
      <c r="B5" s="409"/>
      <c r="C5" s="410"/>
      <c r="D5" s="301" t="s">
        <v>41</v>
      </c>
      <c r="E5" s="301"/>
      <c r="F5" s="404" t="s">
        <v>65</v>
      </c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6"/>
      <c r="T5" s="398" t="s">
        <v>97</v>
      </c>
      <c r="U5" s="399"/>
      <c r="V5" s="400"/>
    </row>
    <row r="6" spans="1:22" s="293" customFormat="1" ht="18" customHeight="1" x14ac:dyDescent="0.25">
      <c r="A6" s="313" t="s">
        <v>42</v>
      </c>
      <c r="B6" s="292" t="s">
        <v>66</v>
      </c>
      <c r="C6" s="314" t="s">
        <v>67</v>
      </c>
      <c r="D6" s="312" t="s">
        <v>43</v>
      </c>
      <c r="E6" s="299" t="s">
        <v>44</v>
      </c>
      <c r="F6" s="306" t="s">
        <v>45</v>
      </c>
      <c r="G6" s="298" t="s">
        <v>46</v>
      </c>
      <c r="H6" s="298" t="s">
        <v>47</v>
      </c>
      <c r="I6" s="298" t="s">
        <v>48</v>
      </c>
      <c r="J6" s="292" t="s">
        <v>49</v>
      </c>
      <c r="K6" s="292" t="s">
        <v>50</v>
      </c>
      <c r="L6" s="292" t="s">
        <v>51</v>
      </c>
      <c r="M6" s="299" t="s">
        <v>52</v>
      </c>
      <c r="N6" s="300" t="s">
        <v>53</v>
      </c>
      <c r="O6" s="300" t="s">
        <v>54</v>
      </c>
      <c r="P6" s="300" t="s">
        <v>55</v>
      </c>
      <c r="Q6" s="307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2"/>
      <c r="F7" s="30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9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2"/>
      <c r="F8" s="308"/>
      <c r="G8" s="118"/>
      <c r="H8" s="118"/>
      <c r="I8" s="118"/>
      <c r="J8" s="118"/>
      <c r="K8" s="121"/>
      <c r="L8" s="118"/>
      <c r="M8" s="119"/>
      <c r="N8" s="120">
        <v>150</v>
      </c>
      <c r="O8" s="120">
        <v>10</v>
      </c>
      <c r="P8" s="120">
        <v>6</v>
      </c>
      <c r="Q8" s="309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2"/>
      <c r="F9" s="308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/>
      <c r="Q9" s="309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2"/>
      <c r="F10" s="308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2"/>
      <c r="F11" s="30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147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2"/>
      <c r="F12" s="308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25</v>
      </c>
      <c r="P12" s="120"/>
      <c r="Q12" s="125"/>
      <c r="T12" s="137" t="s">
        <v>138</v>
      </c>
      <c r="U12" s="137">
        <v>478</v>
      </c>
      <c r="V12" s="137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2"/>
      <c r="F13" s="308"/>
      <c r="G13" s="118">
        <v>480</v>
      </c>
      <c r="H13" s="118"/>
      <c r="I13" s="118"/>
      <c r="J13" s="122"/>
      <c r="K13" s="122"/>
      <c r="L13" s="118"/>
      <c r="M13" s="119"/>
      <c r="N13" s="120">
        <v>42</v>
      </c>
      <c r="O13" s="120">
        <v>10</v>
      </c>
      <c r="P13" s="120"/>
      <c r="Q13" s="125"/>
      <c r="T13" s="137" t="s">
        <v>148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2"/>
      <c r="F14" s="308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29</v>
      </c>
      <c r="O14" s="120">
        <v>15</v>
      </c>
      <c r="P14" s="120">
        <v>10</v>
      </c>
      <c r="Q14" s="125"/>
      <c r="T14" s="137" t="s">
        <v>183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5" t="s">
        <v>56</v>
      </c>
      <c r="D15" s="105"/>
      <c r="E15" s="302"/>
      <c r="F15" s="30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193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189</v>
      </c>
      <c r="C16" s="152" t="s">
        <v>190</v>
      </c>
      <c r="D16" s="105"/>
      <c r="E16" s="302"/>
      <c r="F16" s="308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214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5" t="s">
        <v>57</v>
      </c>
      <c r="D17" s="105"/>
      <c r="E17" s="302"/>
      <c r="F17" s="308">
        <v>150</v>
      </c>
      <c r="G17" s="118">
        <v>90</v>
      </c>
      <c r="H17" s="122">
        <v>80</v>
      </c>
      <c r="I17" s="118">
        <v>20</v>
      </c>
      <c r="J17" s="122"/>
      <c r="K17" s="122"/>
      <c r="L17" s="118"/>
      <c r="M17" s="119"/>
      <c r="N17" s="120">
        <v>33</v>
      </c>
      <c r="O17" s="120">
        <v>14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5" t="s">
        <v>191</v>
      </c>
      <c r="D18" s="105"/>
      <c r="E18" s="302"/>
      <c r="F18" s="308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/>
      <c r="C19" s="152"/>
      <c r="D19" s="105"/>
      <c r="E19" s="302"/>
      <c r="F19" s="30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  <c r="T19" s="407" t="s">
        <v>120</v>
      </c>
      <c r="U19" s="407"/>
      <c r="V19" s="407"/>
    </row>
    <row r="20" spans="1:22" ht="18.75" x14ac:dyDescent="0.25">
      <c r="A20" s="104">
        <v>14</v>
      </c>
      <c r="B20" s="117" t="s">
        <v>131</v>
      </c>
      <c r="C20" s="316" t="s">
        <v>205</v>
      </c>
      <c r="D20" s="128"/>
      <c r="E20" s="303"/>
      <c r="F20" s="308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3"/>
      <c r="F21" s="308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149</v>
      </c>
      <c r="D22" s="128"/>
      <c r="E22" s="303"/>
      <c r="F22" s="308">
        <v>90</v>
      </c>
      <c r="G22" s="118">
        <v>150</v>
      </c>
      <c r="H22" s="122">
        <v>50</v>
      </c>
      <c r="I22" s="118">
        <v>10</v>
      </c>
      <c r="J22" s="122"/>
      <c r="K22" s="122"/>
      <c r="L22" s="118"/>
      <c r="M22" s="119"/>
      <c r="N22" s="120">
        <v>18</v>
      </c>
      <c r="O22" s="120">
        <v>8</v>
      </c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7" t="s">
        <v>58</v>
      </c>
      <c r="D23" s="128"/>
      <c r="E23" s="303"/>
      <c r="F23" s="308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3"/>
      <c r="F24" s="308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150</v>
      </c>
      <c r="D25" s="128"/>
      <c r="E25" s="303"/>
      <c r="F25" s="308"/>
      <c r="G25" s="118"/>
      <c r="H25" s="122"/>
      <c r="I25" s="118"/>
      <c r="J25" s="122"/>
      <c r="K25" s="122"/>
      <c r="L25" s="118"/>
      <c r="M25" s="119"/>
      <c r="N25" s="120"/>
      <c r="O25" s="120">
        <v>7</v>
      </c>
      <c r="P25" s="120">
        <v>6</v>
      </c>
      <c r="Q25" s="125"/>
    </row>
    <row r="26" spans="1:22" ht="18.75" x14ac:dyDescent="0.25">
      <c r="A26" s="104">
        <v>20</v>
      </c>
      <c r="B26" s="117"/>
      <c r="C26" s="153" t="s">
        <v>187</v>
      </c>
      <c r="D26" s="128"/>
      <c r="E26" s="304"/>
      <c r="F26" s="310"/>
      <c r="G26" s="133"/>
      <c r="H26" s="133"/>
      <c r="I26" s="118"/>
      <c r="J26" s="118"/>
      <c r="K26" s="118"/>
      <c r="L26" s="118"/>
      <c r="M26" s="119"/>
      <c r="N26" s="120">
        <v>45</v>
      </c>
      <c r="O26" s="120">
        <v>5</v>
      </c>
      <c r="P26" s="120">
        <v>5</v>
      </c>
      <c r="Q26" s="125">
        <v>1000</v>
      </c>
    </row>
    <row r="27" spans="1:22" ht="18.75" x14ac:dyDescent="0.25">
      <c r="A27" s="104">
        <v>21</v>
      </c>
      <c r="B27" s="117"/>
      <c r="C27" s="153" t="s">
        <v>198</v>
      </c>
      <c r="D27" s="134"/>
      <c r="E27" s="304"/>
      <c r="F27" s="310"/>
      <c r="G27" s="133"/>
      <c r="H27" s="133"/>
      <c r="I27" s="118"/>
      <c r="J27" s="118"/>
      <c r="K27" s="118"/>
      <c r="L27" s="118"/>
      <c r="M27" s="119"/>
      <c r="N27" s="120">
        <v>13</v>
      </c>
      <c r="O27" s="120"/>
      <c r="P27" s="120"/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4"/>
      <c r="F28" s="310"/>
      <c r="G28" s="118"/>
      <c r="H28" s="118"/>
      <c r="I28" s="118"/>
      <c r="J28" s="118"/>
      <c r="K28" s="118"/>
      <c r="L28" s="118"/>
      <c r="M28" s="119"/>
      <c r="N28" s="120">
        <v>20</v>
      </c>
      <c r="O28" s="120"/>
      <c r="P28" s="120">
        <v>5</v>
      </c>
      <c r="Q28" s="125"/>
    </row>
    <row r="29" spans="1:22" s="109" customFormat="1" ht="16.5" thickBot="1" x14ac:dyDescent="0.3">
      <c r="A29" s="395" t="s">
        <v>33</v>
      </c>
      <c r="B29" s="396"/>
      <c r="C29" s="397"/>
      <c r="D29" s="149">
        <f t="shared" ref="D29:P29" si="1">SUM(D7:D28)</f>
        <v>0</v>
      </c>
      <c r="E29" s="305">
        <f t="shared" si="1"/>
        <v>0</v>
      </c>
      <c r="F29" s="311">
        <f t="shared" si="1"/>
        <v>570</v>
      </c>
      <c r="G29" s="149">
        <f t="shared" si="1"/>
        <v>1440</v>
      </c>
      <c r="H29" s="149">
        <f t="shared" si="1"/>
        <v>830</v>
      </c>
      <c r="I29" s="149">
        <f t="shared" si="1"/>
        <v>30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742</v>
      </c>
      <c r="O29" s="149">
        <f t="shared" si="1"/>
        <v>99</v>
      </c>
      <c r="P29" s="149">
        <f t="shared" si="1"/>
        <v>182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1" t="s">
        <v>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2" ht="1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2" s="99" customFormat="1" ht="18" customHeight="1" x14ac:dyDescent="0.25">
      <c r="A3" s="402" t="s">
        <v>40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2" s="99" customFormat="1" ht="18" customHeight="1" x14ac:dyDescent="0.25">
      <c r="A4" s="403" t="s">
        <v>16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</row>
    <row r="5" spans="1:22" s="99" customFormat="1" ht="18" customHeight="1" x14ac:dyDescent="0.25">
      <c r="A5" s="414" t="s">
        <v>64</v>
      </c>
      <c r="B5" s="415"/>
      <c r="C5" s="141"/>
      <c r="D5" s="142" t="s">
        <v>41</v>
      </c>
      <c r="E5" s="142"/>
      <c r="F5" s="399" t="s">
        <v>65</v>
      </c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400"/>
      <c r="T5" s="398" t="s">
        <v>97</v>
      </c>
      <c r="U5" s="399"/>
      <c r="V5" s="400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11" t="s">
        <v>107</v>
      </c>
      <c r="U10" s="412"/>
      <c r="V10" s="413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11" t="s">
        <v>109</v>
      </c>
      <c r="U13" s="412"/>
      <c r="V13" s="413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395" t="s">
        <v>33</v>
      </c>
      <c r="B28" s="396"/>
      <c r="C28" s="397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7" t="s">
        <v>40</v>
      </c>
      <c r="C2" s="418"/>
      <c r="D2" s="418"/>
      <c r="E2" s="418"/>
      <c r="F2" s="418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20"/>
      <c r="Y2" s="201"/>
    </row>
    <row r="3" spans="2:31" ht="24" customHeight="1" x14ac:dyDescent="0.25">
      <c r="B3" s="423" t="s">
        <v>151</v>
      </c>
      <c r="C3" s="424"/>
      <c r="D3" s="424"/>
      <c r="E3" s="424"/>
      <c r="F3" s="425"/>
      <c r="G3" s="427"/>
      <c r="H3" s="427"/>
      <c r="I3" s="427"/>
      <c r="J3" s="427"/>
      <c r="K3" s="427"/>
      <c r="L3" s="421" t="s">
        <v>16</v>
      </c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2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16" t="s">
        <v>98</v>
      </c>
      <c r="D4" s="416"/>
      <c r="E4" s="416"/>
      <c r="F4" s="416" t="s">
        <v>102</v>
      </c>
      <c r="G4" s="416"/>
      <c r="H4" s="416"/>
      <c r="I4" s="416" t="s">
        <v>47</v>
      </c>
      <c r="J4" s="416"/>
      <c r="K4" s="416"/>
      <c r="L4" s="416" t="s">
        <v>48</v>
      </c>
      <c r="M4" s="416"/>
      <c r="N4" s="416"/>
      <c r="O4" s="416" t="s">
        <v>103</v>
      </c>
      <c r="P4" s="416"/>
      <c r="Q4" s="416"/>
      <c r="R4" s="416" t="s">
        <v>105</v>
      </c>
      <c r="S4" s="416"/>
      <c r="T4" s="416"/>
      <c r="U4" s="416" t="s">
        <v>104</v>
      </c>
      <c r="V4" s="416"/>
      <c r="W4" s="416"/>
      <c r="X4" s="426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26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02" t="s">
        <v>40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</row>
    <row r="2" spans="1:23" ht="30" customHeight="1" thickBot="1" x14ac:dyDescent="0.3">
      <c r="A2" s="433" t="s">
        <v>116</v>
      </c>
      <c r="B2" s="433"/>
      <c r="C2" s="433"/>
      <c r="D2" s="433"/>
      <c r="E2" s="433"/>
      <c r="F2" s="434"/>
      <c r="G2" s="403"/>
      <c r="H2" s="403"/>
      <c r="I2" s="403"/>
      <c r="J2" s="403"/>
      <c r="K2" s="435" t="s">
        <v>16</v>
      </c>
      <c r="L2" s="435"/>
      <c r="M2" s="435"/>
      <c r="N2" s="435"/>
      <c r="O2" s="435"/>
      <c r="P2" s="435"/>
      <c r="Q2" s="435"/>
      <c r="R2" s="435"/>
      <c r="S2" s="435"/>
      <c r="T2" s="435"/>
      <c r="U2" s="435"/>
      <c r="V2" s="435"/>
      <c r="W2" s="435"/>
    </row>
    <row r="3" spans="1:23" s="99" customFormat="1" ht="30" customHeight="1" x14ac:dyDescent="0.25">
      <c r="A3" s="191"/>
      <c r="B3" s="428" t="s">
        <v>98</v>
      </c>
      <c r="C3" s="429"/>
      <c r="D3" s="430"/>
      <c r="E3" s="428" t="s">
        <v>102</v>
      </c>
      <c r="F3" s="429"/>
      <c r="G3" s="430"/>
      <c r="H3" s="428" t="s">
        <v>47</v>
      </c>
      <c r="I3" s="429"/>
      <c r="J3" s="430"/>
      <c r="K3" s="428" t="s">
        <v>48</v>
      </c>
      <c r="L3" s="429"/>
      <c r="M3" s="430"/>
      <c r="N3" s="428" t="s">
        <v>103</v>
      </c>
      <c r="O3" s="429"/>
      <c r="P3" s="430"/>
      <c r="Q3" s="428" t="s">
        <v>105</v>
      </c>
      <c r="R3" s="429"/>
      <c r="S3" s="430"/>
      <c r="T3" s="428" t="s">
        <v>104</v>
      </c>
      <c r="U3" s="429"/>
      <c r="V3" s="430"/>
      <c r="W3" s="431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32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1" t="s">
        <v>9</v>
      </c>
      <c r="B1" s="401"/>
      <c r="C1" s="401"/>
      <c r="D1" s="401"/>
      <c r="E1" s="401"/>
      <c r="F1" s="40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01"/>
      <c r="B2" s="401"/>
      <c r="C2" s="401"/>
      <c r="D2" s="401"/>
      <c r="E2" s="401"/>
      <c r="F2" s="40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02" t="s">
        <v>40</v>
      </c>
      <c r="B3" s="402"/>
      <c r="C3" s="402"/>
      <c r="D3" s="402"/>
      <c r="E3" s="402"/>
      <c r="F3" s="40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03" t="s">
        <v>16</v>
      </c>
      <c r="B4" s="403"/>
      <c r="C4" s="403"/>
      <c r="D4" s="403"/>
      <c r="E4" s="403"/>
      <c r="F4" s="403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41" t="s">
        <v>139</v>
      </c>
      <c r="C5" s="441"/>
      <c r="D5" s="280" t="s">
        <v>125</v>
      </c>
      <c r="E5" s="436" t="s">
        <v>71</v>
      </c>
      <c r="F5" s="437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38" t="s">
        <v>142</v>
      </c>
      <c r="C6" s="438"/>
      <c r="D6" s="282" t="s">
        <v>141</v>
      </c>
      <c r="E6" s="439" t="s">
        <v>140</v>
      </c>
      <c r="F6" s="44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1" t="s">
        <v>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2" ht="1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2" s="99" customFormat="1" ht="18" customHeight="1" x14ac:dyDescent="0.25">
      <c r="A3" s="402" t="s">
        <v>40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2" s="99" customFormat="1" ht="18" customHeight="1" x14ac:dyDescent="0.25">
      <c r="A4" s="403" t="s">
        <v>16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</row>
    <row r="5" spans="1:22" s="99" customFormat="1" ht="18" customHeight="1" x14ac:dyDescent="0.25">
      <c r="A5" s="414" t="s">
        <v>64</v>
      </c>
      <c r="B5" s="415"/>
      <c r="C5" s="141"/>
      <c r="D5" s="142" t="s">
        <v>41</v>
      </c>
      <c r="E5" s="142"/>
      <c r="F5" s="399" t="s">
        <v>65</v>
      </c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400"/>
      <c r="T5" s="398"/>
      <c r="U5" s="399"/>
      <c r="V5" s="400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11</v>
      </c>
      <c r="T6" s="115"/>
      <c r="U6" s="115"/>
      <c r="V6" s="115"/>
    </row>
    <row r="7" spans="1:22" ht="18" customHeight="1" x14ac:dyDescent="0.25">
      <c r="A7" s="101">
        <v>1</v>
      </c>
      <c r="B7" s="117" t="s">
        <v>152</v>
      </c>
      <c r="C7" s="101" t="s">
        <v>56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/>
      <c r="U7" s="137"/>
      <c r="V7" s="137"/>
    </row>
    <row r="8" spans="1:22" ht="18" customHeight="1" x14ac:dyDescent="0.25">
      <c r="A8" s="101">
        <v>2</v>
      </c>
      <c r="B8" s="117" t="s">
        <v>153</v>
      </c>
      <c r="C8" s="101" t="s">
        <v>173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/>
      <c r="O8" s="120">
        <v>15</v>
      </c>
      <c r="P8" s="120"/>
      <c r="Q8" s="118"/>
      <c r="T8" s="137"/>
      <c r="U8" s="137"/>
      <c r="V8" s="137"/>
    </row>
    <row r="9" spans="1:22" ht="18" customHeight="1" x14ac:dyDescent="0.25">
      <c r="A9" s="104">
        <v>3</v>
      </c>
      <c r="B9" s="117" t="s">
        <v>154</v>
      </c>
      <c r="C9" s="101" t="s">
        <v>132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/>
      <c r="O9" s="120"/>
      <c r="P9" s="120"/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155</v>
      </c>
      <c r="C10" s="101" t="s">
        <v>174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11"/>
      <c r="U10" s="412"/>
      <c r="V10" s="413"/>
    </row>
    <row r="11" spans="1:22" ht="18" customHeight="1" x14ac:dyDescent="0.25">
      <c r="A11" s="104">
        <v>5</v>
      </c>
      <c r="B11" s="117" t="s">
        <v>156</v>
      </c>
      <c r="C11" s="101" t="s">
        <v>175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/>
      <c r="U11" s="137"/>
      <c r="V11" s="137"/>
    </row>
    <row r="12" spans="1:22" ht="18" customHeight="1" x14ac:dyDescent="0.25">
      <c r="A12" s="126">
        <v>6</v>
      </c>
      <c r="B12" s="117" t="s">
        <v>157</v>
      </c>
      <c r="C12" s="101" t="s">
        <v>176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158</v>
      </c>
      <c r="C13" s="101" t="s">
        <v>137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11"/>
      <c r="U13" s="412"/>
      <c r="V13" s="413"/>
    </row>
    <row r="14" spans="1:22" ht="18" customHeight="1" x14ac:dyDescent="0.25">
      <c r="A14" s="126">
        <v>8</v>
      </c>
      <c r="B14" s="117" t="s">
        <v>159</v>
      </c>
      <c r="C14" s="101" t="s">
        <v>136</v>
      </c>
      <c r="D14" s="105"/>
      <c r="E14" s="101"/>
      <c r="F14" s="118">
        <v>100</v>
      </c>
      <c r="G14" s="118">
        <v>300</v>
      </c>
      <c r="H14" s="122">
        <v>500</v>
      </c>
      <c r="I14" s="118"/>
      <c r="J14" s="122"/>
      <c r="K14" s="122"/>
      <c r="L14" s="118"/>
      <c r="M14" s="119"/>
      <c r="N14" s="120"/>
      <c r="O14" s="120"/>
      <c r="P14" s="120"/>
      <c r="Q14" s="125"/>
      <c r="T14" s="137"/>
      <c r="U14" s="137"/>
      <c r="V14" s="137"/>
    </row>
    <row r="15" spans="1:22" ht="18" customHeight="1" x14ac:dyDescent="0.25">
      <c r="A15" s="104">
        <v>9</v>
      </c>
      <c r="B15" s="117" t="s">
        <v>160</v>
      </c>
      <c r="C15" s="102" t="s">
        <v>57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/>
      <c r="U15" s="140"/>
      <c r="V15" s="140"/>
    </row>
    <row r="16" spans="1:22" ht="18" customHeight="1" x14ac:dyDescent="0.25">
      <c r="A16" s="126">
        <v>10</v>
      </c>
      <c r="B16" s="117" t="s">
        <v>161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</row>
    <row r="17" spans="1:17" ht="18.75" x14ac:dyDescent="0.25">
      <c r="A17" s="104" t="s">
        <v>96</v>
      </c>
      <c r="B17" s="117" t="s">
        <v>162</v>
      </c>
      <c r="C17" s="102" t="s">
        <v>177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>
        <v>25</v>
      </c>
      <c r="Q17" s="125"/>
    </row>
    <row r="18" spans="1:17" ht="18.75" x14ac:dyDescent="0.25">
      <c r="A18" s="101">
        <v>12</v>
      </c>
      <c r="B18" s="117" t="s">
        <v>163</v>
      </c>
      <c r="C18" s="101" t="s">
        <v>178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</row>
    <row r="19" spans="1:17" ht="18.75" x14ac:dyDescent="0.25">
      <c r="A19" s="127">
        <v>13</v>
      </c>
      <c r="B19" s="117" t="s">
        <v>164</v>
      </c>
      <c r="C19" s="106" t="s">
        <v>179</v>
      </c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17" ht="18.75" x14ac:dyDescent="0.25">
      <c r="A20" s="129">
        <v>14</v>
      </c>
      <c r="B20" s="117" t="s">
        <v>165</v>
      </c>
      <c r="C20" s="101" t="s">
        <v>180</v>
      </c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17" ht="18.75" x14ac:dyDescent="0.25">
      <c r="A21" s="127">
        <v>15</v>
      </c>
      <c r="B21" s="117" t="s">
        <v>166</v>
      </c>
      <c r="C21" s="101" t="s">
        <v>181</v>
      </c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17" ht="18.75" x14ac:dyDescent="0.25">
      <c r="A22" s="127">
        <v>17</v>
      </c>
      <c r="B22" s="117" t="s">
        <v>167</v>
      </c>
      <c r="C22" s="107" t="s">
        <v>60</v>
      </c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>
        <v>10</v>
      </c>
      <c r="O22" s="120"/>
      <c r="P22" s="120"/>
      <c r="Q22" s="125"/>
    </row>
    <row r="23" spans="1:17" ht="18.75" x14ac:dyDescent="0.25">
      <c r="A23" s="129">
        <v>18</v>
      </c>
      <c r="B23" s="117" t="s">
        <v>168</v>
      </c>
      <c r="C23" s="101" t="s">
        <v>61</v>
      </c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17" ht="18.75" x14ac:dyDescent="0.25">
      <c r="A24" s="127">
        <v>19</v>
      </c>
      <c r="B24" s="117" t="s">
        <v>169</v>
      </c>
      <c r="C24" s="101" t="s">
        <v>130</v>
      </c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17" ht="18.75" x14ac:dyDescent="0.25">
      <c r="A25" s="130">
        <v>20</v>
      </c>
      <c r="B25" s="117" t="s">
        <v>170</v>
      </c>
      <c r="C25" s="296" t="s">
        <v>62</v>
      </c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17" ht="18.75" x14ac:dyDescent="0.25">
      <c r="A26" s="130">
        <v>21</v>
      </c>
      <c r="B26" s="117" t="s">
        <v>171</v>
      </c>
      <c r="C26" s="296" t="s">
        <v>182</v>
      </c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17" ht="19.5" thickBot="1" x14ac:dyDescent="0.3">
      <c r="A27" s="130">
        <v>22</v>
      </c>
      <c r="B27" s="117" t="s">
        <v>172</v>
      </c>
      <c r="C27" s="296" t="s">
        <v>63</v>
      </c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17" s="109" customFormat="1" ht="16.5" thickBot="1" x14ac:dyDescent="0.3">
      <c r="A28" s="395" t="s">
        <v>33</v>
      </c>
      <c r="B28" s="396"/>
      <c r="C28" s="397"/>
      <c r="D28" s="149">
        <f t="shared" ref="D28:P28" si="0">SUM(D7:D27)</f>
        <v>0</v>
      </c>
      <c r="E28" s="149">
        <f t="shared" si="0"/>
        <v>0</v>
      </c>
      <c r="F28" s="149">
        <f t="shared" si="0"/>
        <v>100</v>
      </c>
      <c r="G28" s="149">
        <f t="shared" si="0"/>
        <v>300</v>
      </c>
      <c r="H28" s="149">
        <f t="shared" si="0"/>
        <v>500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20</v>
      </c>
      <c r="O28" s="149">
        <f t="shared" si="0"/>
        <v>15</v>
      </c>
      <c r="P28" s="149">
        <f t="shared" si="0"/>
        <v>25</v>
      </c>
      <c r="Q28" s="150"/>
    </row>
    <row r="29" spans="1:17" ht="15.75" x14ac:dyDescent="0.25">
      <c r="A29" s="49"/>
      <c r="B29" s="49"/>
      <c r="C29" s="49"/>
      <c r="D29" s="295"/>
      <c r="F29" s="49"/>
      <c r="G29" s="49"/>
      <c r="H29" s="49"/>
      <c r="I29" s="49"/>
    </row>
    <row r="30" spans="1:17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17" x14ac:dyDescent="0.25">
      <c r="A31" s="49"/>
      <c r="B31" s="49"/>
      <c r="C31" s="39"/>
      <c r="D31" s="39"/>
      <c r="F31" s="49"/>
      <c r="G31" s="49"/>
      <c r="I31" s="49"/>
    </row>
    <row r="32" spans="1:17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2021-09-01T16:19:20Z</dcterms:modified>
</cp:coreProperties>
</file>