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G28" i="33" s="1"/>
  <c r="G29" i="33" s="1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O20" i="8"/>
  <c r="N20" i="8"/>
  <c r="M20" i="8"/>
  <c r="R20" i="8" s="1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M21" i="33" l="1"/>
  <c r="S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33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Q28" i="33"/>
  <c r="N20" i="33"/>
  <c r="D28" i="33"/>
  <c r="D29" i="33" s="1"/>
  <c r="M7" i="33"/>
  <c r="S7" i="33" s="1"/>
  <c r="T7" i="33" s="1"/>
  <c r="N7" i="33"/>
  <c r="R21" i="33"/>
  <c r="S8" i="33"/>
  <c r="T8" i="33" s="1"/>
  <c r="O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R23" i="33" l="1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sharedStrings.xml><?xml version="1.0" encoding="utf-8"?>
<sst xmlns="http://schemas.openxmlformats.org/spreadsheetml/2006/main" count="1503" uniqueCount="62">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</sst>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topLeftCell="C1" zoomScaleNormal="100" workbookViewId="0">
      <pane ySplit="8" topLeftCell="A21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5.7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1" ht="18.75" thickBot="1" x14ac:dyDescent="0.3">
      <c r="A4" s="89" t="s">
        <v>54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1" ht="18.75" x14ac:dyDescent="0.25">
      <c r="A5" s="83" t="s">
        <v>48</v>
      </c>
      <c r="B5" s="84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</row>
    <row r="6" spans="1:21" x14ac:dyDescent="0.25">
      <c r="A6" s="87" t="s">
        <v>1</v>
      </c>
      <c r="B6" s="87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88"/>
      <c r="O6" s="88"/>
      <c r="P6" s="88"/>
      <c r="Q6" s="88"/>
      <c r="R6" s="88"/>
      <c r="S6" s="88"/>
      <c r="T6" s="88"/>
    </row>
    <row r="7" spans="1:21" x14ac:dyDescent="0.25">
      <c r="A7" s="87" t="s">
        <v>2</v>
      </c>
      <c r="B7" s="87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88"/>
      <c r="O7" s="88"/>
      <c r="P7" s="88"/>
      <c r="Q7" s="88"/>
      <c r="R7" s="88"/>
      <c r="S7" s="88"/>
      <c r="T7" s="88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73" t="s">
        <v>44</v>
      </c>
      <c r="B30" s="74"/>
      <c r="C30" s="75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76" t="s">
        <v>45</v>
      </c>
      <c r="B31" s="77"/>
      <c r="C31" s="78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79"/>
      <c r="N31" s="80"/>
      <c r="O31" s="80"/>
      <c r="P31" s="80"/>
      <c r="Q31" s="80"/>
      <c r="R31" s="80"/>
      <c r="S31" s="80"/>
      <c r="T31" s="81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373" priority="44" operator="equal">
      <formula>212030016606640</formula>
    </cfRule>
  </conditionalFormatting>
  <conditionalFormatting sqref="D31 E30:K31 E6 E8">
    <cfRule type="cellIs" dxfId="1372" priority="42" operator="equal">
      <formula>$E$6</formula>
    </cfRule>
    <cfRule type="cellIs" dxfId="1371" priority="43" operator="equal">
      <formula>2120</formula>
    </cfRule>
  </conditionalFormatting>
  <conditionalFormatting sqref="D31:E31 F30:F31 F6 F8">
    <cfRule type="cellIs" dxfId="1370" priority="40" operator="equal">
      <formula>$F$6</formula>
    </cfRule>
    <cfRule type="cellIs" dxfId="1369" priority="41" operator="equal">
      <formula>300</formula>
    </cfRule>
  </conditionalFormatting>
  <conditionalFormatting sqref="G30:G31 G6 G8">
    <cfRule type="cellIs" dxfId="1368" priority="38" operator="equal">
      <formula>$G$6</formula>
    </cfRule>
    <cfRule type="cellIs" dxfId="1367" priority="39" operator="equal">
      <formula>1660</formula>
    </cfRule>
  </conditionalFormatting>
  <conditionalFormatting sqref="H30:H31 H6 H8">
    <cfRule type="cellIs" dxfId="1366" priority="36" operator="equal">
      <formula>$H$6</formula>
    </cfRule>
    <cfRule type="cellIs" dxfId="1365" priority="37" operator="equal">
      <formula>6640</formula>
    </cfRule>
  </conditionalFormatting>
  <conditionalFormatting sqref="T8:T30">
    <cfRule type="cellIs" dxfId="1364" priority="35" operator="lessThan">
      <formula>0</formula>
    </cfRule>
  </conditionalFormatting>
  <conditionalFormatting sqref="T9:T29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30:K30 E6 E8">
    <cfRule type="cellIs" dxfId="1360" priority="31" operator="equal">
      <formula>$E$6</formula>
    </cfRule>
  </conditionalFormatting>
  <conditionalFormatting sqref="D30:D31 D6:K6 M6 D8">
    <cfRule type="cellIs" dxfId="1359" priority="30" operator="equal">
      <formula>$D$6</formula>
    </cfRule>
  </conditionalFormatting>
  <conditionalFormatting sqref="I30:I31 I6 I8">
    <cfRule type="cellIs" dxfId="1358" priority="29" operator="equal">
      <formula>$I$6</formula>
    </cfRule>
  </conditionalFormatting>
  <conditionalFormatting sqref="J30:J31 J6 J8">
    <cfRule type="cellIs" dxfId="1357" priority="28" operator="equal">
      <formula>$J$6</formula>
    </cfRule>
  </conditionalFormatting>
  <conditionalFormatting sqref="K30:K31 K6 K8">
    <cfRule type="cellIs" dxfId="1356" priority="27" operator="equal">
      <formula>$K$6</formula>
    </cfRule>
  </conditionalFormatting>
  <conditionalFormatting sqref="M6:M8 L8 L30:L31">
    <cfRule type="cellIs" dxfId="1355" priority="26" operator="equal">
      <formula>$L$6</formula>
    </cfRule>
  </conditionalFormatting>
  <conditionalFormatting sqref="T9:T30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8:T30">
    <cfRule type="cellIs" dxfId="1351" priority="21" operator="lessThan">
      <formula>0</formula>
    </cfRule>
  </conditionalFormatting>
  <conditionalFormatting sqref="T9:T29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9:T30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6">
    <cfRule type="cellIs" dxfId="1344" priority="13" operator="equal">
      <formula>$L$6</formula>
    </cfRule>
  </conditionalFormatting>
  <conditionalFormatting sqref="D9:S9">
    <cfRule type="cellIs" dxfId="1343" priority="12" operator="greaterThan">
      <formula>0</formula>
    </cfRule>
  </conditionalFormatting>
  <conditionalFormatting sqref="D11:S11">
    <cfRule type="cellIs" dxfId="1342" priority="11" operator="greaterThan">
      <formula>0</formula>
    </cfRule>
  </conditionalFormatting>
  <conditionalFormatting sqref="D13:S13 O14:O15">
    <cfRule type="cellIs" dxfId="1341" priority="10" operator="greaterThan">
      <formula>0</formula>
    </cfRule>
  </conditionalFormatting>
  <conditionalFormatting sqref="D15:N15 P15:S15">
    <cfRule type="cellIs" dxfId="1340" priority="9" operator="greaterThan">
      <formula>0</formula>
    </cfRule>
  </conditionalFormatting>
  <conditionalFormatting sqref="D17:S17">
    <cfRule type="cellIs" dxfId="1339" priority="8" operator="greaterThan">
      <formula>0</formula>
    </cfRule>
  </conditionalFormatting>
  <conditionalFormatting sqref="D19:S19">
    <cfRule type="cellIs" dxfId="1338" priority="7" operator="greaterThan">
      <formula>0</formula>
    </cfRule>
  </conditionalFormatting>
  <conditionalFormatting sqref="D21:S21">
    <cfRule type="cellIs" dxfId="1337" priority="6" operator="greaterThan">
      <formula>0</formula>
    </cfRule>
  </conditionalFormatting>
  <conditionalFormatting sqref="D23:S23">
    <cfRule type="cellIs" dxfId="1336" priority="5" operator="greaterThan">
      <formula>0</formula>
    </cfRule>
  </conditionalFormatting>
  <conditionalFormatting sqref="D25:S25">
    <cfRule type="cellIs" dxfId="1335" priority="4" operator="greaterThan">
      <formula>0</formula>
    </cfRule>
  </conditionalFormatting>
  <conditionalFormatting sqref="D27:S27">
    <cfRule type="cellIs" dxfId="1334" priority="3" operator="greaterThan">
      <formula>0</formula>
    </cfRule>
  </conditionalFormatting>
  <conditionalFormatting sqref="D29:S29">
    <cfRule type="cellIs" dxfId="1333" priority="2" operator="greaterThan">
      <formula>0</formula>
    </cfRule>
  </conditionalFormatting>
  <conditionalFormatting sqref="D7:L7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'9'!D29</f>
        <v>556008</v>
      </c>
      <c r="E4" s="2">
        <f>'9'!E29</f>
        <v>3060</v>
      </c>
      <c r="F4" s="2">
        <f>'9'!F29</f>
        <v>8110</v>
      </c>
      <c r="G4" s="2">
        <f>'9'!G29</f>
        <v>0</v>
      </c>
      <c r="H4" s="2">
        <f>'9'!H29</f>
        <v>28860</v>
      </c>
      <c r="I4" s="2">
        <f>'9'!I29</f>
        <v>790</v>
      </c>
      <c r="J4" s="2">
        <f>'9'!J29</f>
        <v>150</v>
      </c>
      <c r="K4" s="2">
        <f>'9'!K29</f>
        <v>364</v>
      </c>
      <c r="L4" s="2">
        <f>'9'!L29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'10'!D29</f>
        <v>556008</v>
      </c>
      <c r="E4" s="2">
        <f>'10'!E29</f>
        <v>3060</v>
      </c>
      <c r="F4" s="2">
        <f>'10'!F29</f>
        <v>8110</v>
      </c>
      <c r="G4" s="2">
        <f>'10'!G29</f>
        <v>0</v>
      </c>
      <c r="H4" s="2">
        <f>'10'!H29</f>
        <v>28860</v>
      </c>
      <c r="I4" s="2">
        <f>'10'!I29</f>
        <v>790</v>
      </c>
      <c r="J4" s="2">
        <f>'10'!J29</f>
        <v>150</v>
      </c>
      <c r="K4" s="2">
        <f>'10'!K29</f>
        <v>364</v>
      </c>
      <c r="L4" s="2">
        <f>'10'!L29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'11'!D29</f>
        <v>556008</v>
      </c>
      <c r="E4" s="2">
        <f>'11'!E29</f>
        <v>3060</v>
      </c>
      <c r="F4" s="2">
        <f>'11'!F29</f>
        <v>8110</v>
      </c>
      <c r="G4" s="2">
        <f>'11'!G29</f>
        <v>0</v>
      </c>
      <c r="H4" s="2">
        <f>'11'!H29</f>
        <v>28860</v>
      </c>
      <c r="I4" s="2">
        <f>'11'!I29</f>
        <v>790</v>
      </c>
      <c r="J4" s="2">
        <f>'11'!J29</f>
        <v>150</v>
      </c>
      <c r="K4" s="2">
        <f>'11'!K29</f>
        <v>364</v>
      </c>
      <c r="L4" s="2">
        <f>'11'!L29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'12'!D29</f>
        <v>556008</v>
      </c>
      <c r="E4" s="2">
        <f>'12'!E29</f>
        <v>3060</v>
      </c>
      <c r="F4" s="2">
        <f>'12'!F29</f>
        <v>8110</v>
      </c>
      <c r="G4" s="2">
        <f>'12'!G29</f>
        <v>0</v>
      </c>
      <c r="H4" s="2">
        <f>'12'!H29</f>
        <v>28860</v>
      </c>
      <c r="I4" s="2">
        <f>'12'!I29</f>
        <v>790</v>
      </c>
      <c r="J4" s="2">
        <f>'12'!J29</f>
        <v>150</v>
      </c>
      <c r="K4" s="2">
        <f>'12'!K29</f>
        <v>364</v>
      </c>
      <c r="L4" s="2">
        <f>'12'!L29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'13'!D29</f>
        <v>556008</v>
      </c>
      <c r="E4" s="2">
        <f>'13'!E29</f>
        <v>3060</v>
      </c>
      <c r="F4" s="2">
        <f>'13'!F29</f>
        <v>8110</v>
      </c>
      <c r="G4" s="2">
        <f>'13'!G29</f>
        <v>0</v>
      </c>
      <c r="H4" s="2">
        <f>'13'!H29</f>
        <v>28860</v>
      </c>
      <c r="I4" s="2">
        <f>'13'!I29</f>
        <v>790</v>
      </c>
      <c r="J4" s="2">
        <f>'13'!J29</f>
        <v>150</v>
      </c>
      <c r="K4" s="2">
        <f>'13'!K29</f>
        <v>364</v>
      </c>
      <c r="L4" s="2">
        <f>'13'!L29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'14'!D29</f>
        <v>556008</v>
      </c>
      <c r="E4" s="2">
        <f>'14'!E29</f>
        <v>3060</v>
      </c>
      <c r="F4" s="2">
        <f>'14'!F29</f>
        <v>8110</v>
      </c>
      <c r="G4" s="2">
        <f>'14'!G29</f>
        <v>0</v>
      </c>
      <c r="H4" s="2">
        <f>'14'!H29</f>
        <v>28860</v>
      </c>
      <c r="I4" s="2">
        <f>'14'!I29</f>
        <v>790</v>
      </c>
      <c r="J4" s="2">
        <f>'14'!J29</f>
        <v>150</v>
      </c>
      <c r="K4" s="2">
        <f>'14'!K29</f>
        <v>364</v>
      </c>
      <c r="L4" s="2">
        <f>'14'!L29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'15'!D29</f>
        <v>556008</v>
      </c>
      <c r="E4" s="2">
        <f>'15'!E29</f>
        <v>3060</v>
      </c>
      <c r="F4" s="2">
        <f>'15'!F29</f>
        <v>8110</v>
      </c>
      <c r="G4" s="2">
        <f>'15'!G29</f>
        <v>0</v>
      </c>
      <c r="H4" s="2">
        <f>'15'!H29</f>
        <v>28860</v>
      </c>
      <c r="I4" s="2">
        <f>'15'!I29</f>
        <v>790</v>
      </c>
      <c r="J4" s="2">
        <f>'15'!J29</f>
        <v>150</v>
      </c>
      <c r="K4" s="2">
        <f>'15'!K29</f>
        <v>364</v>
      </c>
      <c r="L4" s="2">
        <f>'15'!L29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'16'!D29</f>
        <v>556008</v>
      </c>
      <c r="E4" s="2">
        <f>'16'!E29</f>
        <v>3060</v>
      </c>
      <c r="F4" s="2">
        <f>'16'!F29</f>
        <v>8110</v>
      </c>
      <c r="G4" s="2">
        <f>'16'!G29</f>
        <v>0</v>
      </c>
      <c r="H4" s="2">
        <f>'16'!H29</f>
        <v>28860</v>
      </c>
      <c r="I4" s="2">
        <f>'16'!I29</f>
        <v>790</v>
      </c>
      <c r="J4" s="2">
        <f>'16'!J29</f>
        <v>150</v>
      </c>
      <c r="K4" s="2">
        <f>'16'!K29</f>
        <v>364</v>
      </c>
      <c r="L4" s="2">
        <f>'16'!L29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'17'!D29</f>
        <v>556008</v>
      </c>
      <c r="E4" s="2">
        <f>'17'!E29</f>
        <v>3060</v>
      </c>
      <c r="F4" s="2">
        <f>'17'!F29</f>
        <v>8110</v>
      </c>
      <c r="G4" s="2">
        <f>'17'!G29</f>
        <v>0</v>
      </c>
      <c r="H4" s="2">
        <f>'17'!H29</f>
        <v>28860</v>
      </c>
      <c r="I4" s="2">
        <f>'17'!I29</f>
        <v>790</v>
      </c>
      <c r="J4" s="2">
        <f>'17'!J29</f>
        <v>150</v>
      </c>
      <c r="K4" s="2">
        <f>'17'!K29</f>
        <v>364</v>
      </c>
      <c r="L4" s="2">
        <f>'17'!L29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'18'!D29</f>
        <v>556008</v>
      </c>
      <c r="E4" s="2">
        <f>'18'!E29</f>
        <v>3060</v>
      </c>
      <c r="F4" s="2">
        <f>'18'!F29</f>
        <v>8110</v>
      </c>
      <c r="G4" s="2">
        <f>'18'!G29</f>
        <v>0</v>
      </c>
      <c r="H4" s="2">
        <f>'18'!H29</f>
        <v>28860</v>
      </c>
      <c r="I4" s="2">
        <f>'18'!I29</f>
        <v>790</v>
      </c>
      <c r="J4" s="2">
        <f>'18'!J29</f>
        <v>150</v>
      </c>
      <c r="K4" s="2">
        <f>'18'!K29</f>
        <v>364</v>
      </c>
      <c r="L4" s="2">
        <f>'18'!L29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A23" sqref="A23:XFD2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55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76" t="s">
        <v>45</v>
      </c>
      <c r="B29" s="77"/>
      <c r="C29" s="78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'19'!D29</f>
        <v>556008</v>
      </c>
      <c r="E4" s="2">
        <f>'19'!E29</f>
        <v>3060</v>
      </c>
      <c r="F4" s="2">
        <f>'19'!F29</f>
        <v>8110</v>
      </c>
      <c r="G4" s="2">
        <f>'19'!G29</f>
        <v>0</v>
      </c>
      <c r="H4" s="2">
        <f>'19'!H29</f>
        <v>28860</v>
      </c>
      <c r="I4" s="2">
        <f>'19'!I29</f>
        <v>790</v>
      </c>
      <c r="J4" s="2">
        <f>'19'!J29</f>
        <v>150</v>
      </c>
      <c r="K4" s="2">
        <f>'19'!K29</f>
        <v>364</v>
      </c>
      <c r="L4" s="2">
        <f>'19'!L29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'20'!D29</f>
        <v>556008</v>
      </c>
      <c r="E4" s="2">
        <f>'20'!E29</f>
        <v>3060</v>
      </c>
      <c r="F4" s="2">
        <f>'20'!F29</f>
        <v>8110</v>
      </c>
      <c r="G4" s="2">
        <f>'20'!G29</f>
        <v>0</v>
      </c>
      <c r="H4" s="2">
        <f>'20'!H29</f>
        <v>28860</v>
      </c>
      <c r="I4" s="2">
        <f>'20'!I29</f>
        <v>790</v>
      </c>
      <c r="J4" s="2">
        <f>'20'!J29</f>
        <v>150</v>
      </c>
      <c r="K4" s="2">
        <f>'20'!K29</f>
        <v>364</v>
      </c>
      <c r="L4" s="2">
        <f>'20'!L29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'21'!D29</f>
        <v>556008</v>
      </c>
      <c r="E4" s="2">
        <f>'21'!E29</f>
        <v>3060</v>
      </c>
      <c r="F4" s="2">
        <f>'21'!F29</f>
        <v>8110</v>
      </c>
      <c r="G4" s="2">
        <f>'21'!G29</f>
        <v>0</v>
      </c>
      <c r="H4" s="2">
        <f>'21'!H29</f>
        <v>28860</v>
      </c>
      <c r="I4" s="2">
        <f>'21'!I29</f>
        <v>790</v>
      </c>
      <c r="J4" s="2">
        <f>'21'!J29</f>
        <v>150</v>
      </c>
      <c r="K4" s="2">
        <f>'21'!K29</f>
        <v>364</v>
      </c>
      <c r="L4" s="2">
        <f>'21'!L29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'22'!D29</f>
        <v>556008</v>
      </c>
      <c r="E4" s="2">
        <f>'22'!E29</f>
        <v>3060</v>
      </c>
      <c r="F4" s="2">
        <f>'22'!F29</f>
        <v>8110</v>
      </c>
      <c r="G4" s="2">
        <f>'22'!G29</f>
        <v>0</v>
      </c>
      <c r="H4" s="2">
        <f>'22'!H29</f>
        <v>28860</v>
      </c>
      <c r="I4" s="2">
        <f>'22'!I29</f>
        <v>790</v>
      </c>
      <c r="J4" s="2">
        <f>'22'!J29</f>
        <v>150</v>
      </c>
      <c r="K4" s="2">
        <f>'22'!K29</f>
        <v>364</v>
      </c>
      <c r="L4" s="2">
        <f>'22'!L29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'23'!D29</f>
        <v>556008</v>
      </c>
      <c r="E4" s="2">
        <f>'23'!E29</f>
        <v>3060</v>
      </c>
      <c r="F4" s="2">
        <f>'23'!F29</f>
        <v>8110</v>
      </c>
      <c r="G4" s="2">
        <f>'23'!G29</f>
        <v>0</v>
      </c>
      <c r="H4" s="2">
        <f>'23'!H29</f>
        <v>28860</v>
      </c>
      <c r="I4" s="2">
        <f>'23'!I29</f>
        <v>790</v>
      </c>
      <c r="J4" s="2">
        <f>'23'!J29</f>
        <v>150</v>
      </c>
      <c r="K4" s="2">
        <f>'23'!K29</f>
        <v>364</v>
      </c>
      <c r="L4" s="2">
        <f>'23'!L29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'24'!D29</f>
        <v>556008</v>
      </c>
      <c r="E4" s="2">
        <f>'24'!E29</f>
        <v>3060</v>
      </c>
      <c r="F4" s="2">
        <f>'24'!F29</f>
        <v>8110</v>
      </c>
      <c r="G4" s="2">
        <f>'24'!G29</f>
        <v>0</v>
      </c>
      <c r="H4" s="2">
        <f>'24'!H29</f>
        <v>28860</v>
      </c>
      <c r="I4" s="2">
        <f>'24'!I29</f>
        <v>790</v>
      </c>
      <c r="J4" s="2">
        <f>'24'!J29</f>
        <v>150</v>
      </c>
      <c r="K4" s="2">
        <f>'24'!K29</f>
        <v>364</v>
      </c>
      <c r="L4" s="2">
        <f>'24'!L29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'25'!D29</f>
        <v>556008</v>
      </c>
      <c r="E4" s="2">
        <f>'25'!E29</f>
        <v>3060</v>
      </c>
      <c r="F4" s="2">
        <f>'25'!F29</f>
        <v>8110</v>
      </c>
      <c r="G4" s="2">
        <f>'25'!G29</f>
        <v>0</v>
      </c>
      <c r="H4" s="2">
        <f>'25'!H29</f>
        <v>28860</v>
      </c>
      <c r="I4" s="2">
        <f>'25'!I29</f>
        <v>790</v>
      </c>
      <c r="J4" s="2">
        <f>'25'!J29</f>
        <v>150</v>
      </c>
      <c r="K4" s="2">
        <f>'25'!K29</f>
        <v>364</v>
      </c>
      <c r="L4" s="2">
        <f>'25'!L29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'26'!D29</f>
        <v>556008</v>
      </c>
      <c r="E4" s="2">
        <f>'26'!E29</f>
        <v>3060</v>
      </c>
      <c r="F4" s="2">
        <f>'26'!F29</f>
        <v>8110</v>
      </c>
      <c r="G4" s="2">
        <f>'26'!G29</f>
        <v>0</v>
      </c>
      <c r="H4" s="2">
        <f>'26'!H29</f>
        <v>28860</v>
      </c>
      <c r="I4" s="2">
        <f>'26'!I29</f>
        <v>790</v>
      </c>
      <c r="J4" s="2">
        <f>'26'!J29</f>
        <v>150</v>
      </c>
      <c r="K4" s="2">
        <f>'26'!K29</f>
        <v>364</v>
      </c>
      <c r="L4" s="2">
        <f>'26'!L29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'27'!D29</f>
        <v>556008</v>
      </c>
      <c r="E4" s="2">
        <f>'27'!E29</f>
        <v>3060</v>
      </c>
      <c r="F4" s="2">
        <f>'27'!F29</f>
        <v>8110</v>
      </c>
      <c r="G4" s="2">
        <f>'27'!G29</f>
        <v>0</v>
      </c>
      <c r="H4" s="2">
        <f>'27'!H29</f>
        <v>28860</v>
      </c>
      <c r="I4" s="2">
        <f>'27'!I29</f>
        <v>790</v>
      </c>
      <c r="J4" s="2">
        <f>'27'!J29</f>
        <v>150</v>
      </c>
      <c r="K4" s="2">
        <f>'27'!K29</f>
        <v>364</v>
      </c>
      <c r="L4" s="2">
        <f>'27'!L29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'28'!D29</f>
        <v>556008</v>
      </c>
      <c r="E4" s="2">
        <f>'28'!E29</f>
        <v>3060</v>
      </c>
      <c r="F4" s="2">
        <f>'28'!F29</f>
        <v>8110</v>
      </c>
      <c r="G4" s="2">
        <f>'28'!G29</f>
        <v>0</v>
      </c>
      <c r="H4" s="2">
        <f>'28'!H29</f>
        <v>28860</v>
      </c>
      <c r="I4" s="2">
        <f>'28'!I29</f>
        <v>790</v>
      </c>
      <c r="J4" s="2">
        <f>'28'!J29</f>
        <v>150</v>
      </c>
      <c r="K4" s="2">
        <f>'28'!K29</f>
        <v>364</v>
      </c>
      <c r="L4" s="2">
        <f>'28'!L29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23" sqref="A23:XFD2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76" t="s">
        <v>45</v>
      </c>
      <c r="B29" s="77"/>
      <c r="C29" s="78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'29'!D29</f>
        <v>556008</v>
      </c>
      <c r="E4" s="2">
        <f>'29'!E29</f>
        <v>3060</v>
      </c>
      <c r="F4" s="2">
        <f>'29'!F29</f>
        <v>8110</v>
      </c>
      <c r="G4" s="2">
        <f>'29'!G29</f>
        <v>0</v>
      </c>
      <c r="H4" s="2">
        <f>'29'!H29</f>
        <v>28860</v>
      </c>
      <c r="I4" s="2">
        <f>'29'!I29</f>
        <v>790</v>
      </c>
      <c r="J4" s="2">
        <f>'29'!J29</f>
        <v>150</v>
      </c>
      <c r="K4" s="2">
        <f>'29'!K29</f>
        <v>364</v>
      </c>
      <c r="L4" s="2">
        <f>'29'!L29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'30'!D29</f>
        <v>556008</v>
      </c>
      <c r="E4" s="2">
        <f>'30'!E29</f>
        <v>3060</v>
      </c>
      <c r="F4" s="2">
        <f>'30'!F29</f>
        <v>8110</v>
      </c>
      <c r="G4" s="2">
        <f>'30'!G29</f>
        <v>0</v>
      </c>
      <c r="H4" s="2">
        <f>'30'!H29</f>
        <v>28860</v>
      </c>
      <c r="I4" s="2">
        <f>'30'!I29</f>
        <v>790</v>
      </c>
      <c r="J4" s="2">
        <f>'30'!J29</f>
        <v>150</v>
      </c>
      <c r="K4" s="2">
        <f>'30'!K29</f>
        <v>364</v>
      </c>
      <c r="L4" s="2">
        <f>'30'!L29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/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'1'!D6</f>
        <v>476404</v>
      </c>
      <c r="E4" s="2">
        <f>'1'!E6</f>
        <v>2770</v>
      </c>
      <c r="F4" s="2">
        <f>'1'!F6</f>
        <v>5610</v>
      </c>
      <c r="G4" s="2">
        <f>'1'!G6</f>
        <v>40</v>
      </c>
      <c r="H4" s="2">
        <f>'1'!H6</f>
        <v>28360</v>
      </c>
      <c r="I4" s="2">
        <f>'1'!I6</f>
        <v>799</v>
      </c>
      <c r="J4" s="2">
        <f>'1'!J6</f>
        <v>503</v>
      </c>
      <c r="K4" s="2">
        <f>'1'!K6</f>
        <v>516</v>
      </c>
      <c r="L4" s="2">
        <f>'1'!L6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f>'1'!D7+'2'!D5+'3'!D5+'4'!D5+'5'!D5+'6'!D5+'7'!D5+'8'!D5+'9'!D5+'10'!D5+'11'!D5+'12'!D5+'13'!D5+'14'!D5+'15'!D5+'16'!D5+'17'!D5+'18'!D5+'19'!D5+'20'!D5+'21'!D5+'22'!D5+'23'!D5+'24'!D5+'25'!D5+'26'!D5+'27'!D5+'28'!D5+'29'!D5+'30'!D5+'31'!D5</f>
        <v>1142856</v>
      </c>
      <c r="E5" s="1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'1'!G7+'2'!G5+'3'!G5+'4'!G5+'5'!G5+'6'!G5+'7'!G5+'8'!G5+'9'!G5+'10'!G5+'11'!G5+'12'!G5+'13'!G5+'14'!G5+'15'!G5+'16'!G5+'17'!G5+'18'!G5+'19'!G5+'20'!G5+'21'!G5+'22'!G5+'23'!G5+'24'!G5+'25'!G5+'26'!G5+'27'!G5+'28'!G5+'29'!G5+'30'!G5+'31'!G5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'1'!I7+'2'!I5+'3'!I5+'4'!I5+'5'!I5+'6'!I5+'7'!I5+'8'!I5+'9'!I5+'10'!I5+'11'!I5+'12'!I5+'13'!I5+'14'!I5+'15'!I5+'16'!I5+'17'!I5+'18'!I5+'19'!I5+'20'!I5+'21'!I5+'22'!I5+'23'!I5+'24'!I5+'25'!I5+'26'!I5+'27'!I5+'28'!I5+'29'!I5+'30'!I5+'31'!I5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'1'!J7+'2'!J5+'3'!J5+'4'!J5+'5'!J5+'6'!J5+'7'!J5+'8'!J5+'9'!J5+'10'!J5+'11'!J5+'12'!J5+'13'!J5+'14'!J5+'15'!J5+'16'!J5+'17'!J5+'18'!J5+'19'!J5+'20'!J5+'21'!J5+'22'!J5+'23'!J5+'24'!J5+'25'!J5+'26'!J5+'27'!J5+'28'!J5+'29'!J5+'30'!J5+'31'!J5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43571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80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110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140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18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47531</v>
      </c>
      <c r="N7" s="24">
        <f>D7+E7*20+F7*10+G7*9+H7*9+I7*191+J7*191+K7*182+L7*100</f>
        <v>53908</v>
      </c>
      <c r="O7" s="25">
        <f>M7*2.75%</f>
        <v>1307.1025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441</v>
      </c>
      <c r="R7" s="24">
        <f>M7-(M7*2.75%)+I7*191+J7*191+K7*182+L7*100-Q7</f>
        <v>52159.897499999999</v>
      </c>
      <c r="S7" s="25">
        <f>M7*0.95%</f>
        <v>451.54449999999997</v>
      </c>
      <c r="T7" s="27">
        <f>S7-Q7</f>
        <v>10.544499999999971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28091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380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31511</v>
      </c>
      <c r="N8" s="24">
        <f t="shared" ref="N8:N27" si="1">D8+E8*20+F8*10+G8*9+H8*9+I8*191+J8*191+K8*182+L8*100</f>
        <v>31511</v>
      </c>
      <c r="O8" s="25">
        <f t="shared" ref="O8:O27" si="2">M8*2.75%</f>
        <v>866.55250000000001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285</v>
      </c>
      <c r="R8" s="24">
        <f t="shared" ref="R8:R27" si="3">M8-(M8*2.75%)+I8*191+J8*191+K8*182+L8*100-Q8</f>
        <v>30359.447499999998</v>
      </c>
      <c r="S8" s="25">
        <f t="shared" ref="S8:S27" si="4">M8*0.95%</f>
        <v>299.35449999999997</v>
      </c>
      <c r="T8" s="27">
        <f t="shared" ref="T8:T27" si="5">S8-Q8</f>
        <v>14.354499999999973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102493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19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104143</v>
      </c>
      <c r="N9" s="24">
        <f t="shared" si="1"/>
        <v>108682</v>
      </c>
      <c r="O9" s="25">
        <f t="shared" si="2"/>
        <v>2863.9324999999999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808</v>
      </c>
      <c r="R9" s="24">
        <f t="shared" si="3"/>
        <v>105010.0675</v>
      </c>
      <c r="S9" s="25">
        <f t="shared" si="4"/>
        <v>989.35849999999994</v>
      </c>
      <c r="T9" s="27">
        <f t="shared" si="5"/>
        <v>181.35849999999994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24697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30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9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25467</v>
      </c>
      <c r="N10" s="24">
        <f t="shared" si="1"/>
        <v>28332</v>
      </c>
      <c r="O10" s="25">
        <f t="shared" si="2"/>
        <v>700.34249999999997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165</v>
      </c>
      <c r="R10" s="24">
        <f t="shared" si="3"/>
        <v>27466.657500000001</v>
      </c>
      <c r="S10" s="25">
        <f t="shared" si="4"/>
        <v>241.9365</v>
      </c>
      <c r="T10" s="27">
        <f t="shared" si="5"/>
        <v>76.936499999999995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28190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600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34590</v>
      </c>
      <c r="N11" s="24">
        <f t="shared" si="1"/>
        <v>37983</v>
      </c>
      <c r="O11" s="25">
        <f t="shared" si="2"/>
        <v>951.22500000000002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213</v>
      </c>
      <c r="R11" s="24">
        <f t="shared" si="3"/>
        <v>36818.775000000001</v>
      </c>
      <c r="S11" s="25">
        <f t="shared" si="4"/>
        <v>328.60500000000002</v>
      </c>
      <c r="T11" s="27">
        <f t="shared" si="5"/>
        <v>115.60500000000002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33153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37053</v>
      </c>
      <c r="N12" s="24">
        <f t="shared" si="1"/>
        <v>100274</v>
      </c>
      <c r="O12" s="25">
        <f t="shared" si="2"/>
        <v>1018.9575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204</v>
      </c>
      <c r="R12" s="24">
        <f t="shared" si="3"/>
        <v>99051.04250000001</v>
      </c>
      <c r="S12" s="25">
        <f t="shared" si="4"/>
        <v>352.00349999999997</v>
      </c>
      <c r="T12" s="27">
        <f t="shared" si="5"/>
        <v>148.00349999999997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32964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300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166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36264</v>
      </c>
      <c r="N13" s="24">
        <f t="shared" si="1"/>
        <v>67970</v>
      </c>
      <c r="O13" s="25">
        <f t="shared" si="2"/>
        <v>997.26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317</v>
      </c>
      <c r="R13" s="24">
        <f t="shared" si="3"/>
        <v>66655.739999999991</v>
      </c>
      <c r="S13" s="25">
        <f t="shared" si="4"/>
        <v>344.50799999999998</v>
      </c>
      <c r="T13" s="27">
        <f t="shared" si="5"/>
        <v>27.507999999999981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51681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30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53931</v>
      </c>
      <c r="N14" s="24">
        <f t="shared" si="1"/>
        <v>62829</v>
      </c>
      <c r="O14" s="25">
        <f t="shared" si="2"/>
        <v>1483.1025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807</v>
      </c>
      <c r="R14" s="24">
        <f t="shared" si="3"/>
        <v>60538.897499999999</v>
      </c>
      <c r="S14" s="25">
        <f t="shared" si="4"/>
        <v>512.34450000000004</v>
      </c>
      <c r="T14" s="27">
        <f t="shared" si="5"/>
        <v>-294.65549999999996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111305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160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37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30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116345</v>
      </c>
      <c r="N15" s="24">
        <f t="shared" si="1"/>
        <v>128872</v>
      </c>
      <c r="O15" s="25">
        <f t="shared" si="2"/>
        <v>3199.4875000000002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861</v>
      </c>
      <c r="R15" s="24">
        <f t="shared" si="3"/>
        <v>124811.5125</v>
      </c>
      <c r="S15" s="25">
        <f t="shared" si="4"/>
        <v>1105.2774999999999</v>
      </c>
      <c r="T15" s="27">
        <f t="shared" si="5"/>
        <v>244.27749999999992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89507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140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420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98287</v>
      </c>
      <c r="N16" s="24">
        <f t="shared" si="1"/>
        <v>110421</v>
      </c>
      <c r="O16" s="25">
        <f t="shared" si="2"/>
        <v>2702.8924999999999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603</v>
      </c>
      <c r="R16" s="24">
        <f t="shared" si="3"/>
        <v>107115.1075</v>
      </c>
      <c r="S16" s="25">
        <f t="shared" si="4"/>
        <v>933.72649999999999</v>
      </c>
      <c r="T16" s="27">
        <f t="shared" si="5"/>
        <v>330.72649999999999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38605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47505</v>
      </c>
      <c r="N17" s="24">
        <f t="shared" si="1"/>
        <v>49797</v>
      </c>
      <c r="O17" s="25">
        <f t="shared" si="2"/>
        <v>1306.3875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392</v>
      </c>
      <c r="R17" s="24">
        <f t="shared" si="3"/>
        <v>48098.612500000003</v>
      </c>
      <c r="S17" s="25">
        <f t="shared" si="4"/>
        <v>451.29750000000001</v>
      </c>
      <c r="T17" s="27">
        <f t="shared" si="5"/>
        <v>59.297500000000014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37961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30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37961</v>
      </c>
      <c r="N18" s="24">
        <f t="shared" si="1"/>
        <v>43691</v>
      </c>
      <c r="O18" s="25">
        <f t="shared" si="2"/>
        <v>1043.9275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280</v>
      </c>
      <c r="R18" s="24">
        <f t="shared" si="3"/>
        <v>42367.072500000002</v>
      </c>
      <c r="S18" s="25">
        <f t="shared" si="4"/>
        <v>360.62950000000001</v>
      </c>
      <c r="T18" s="27">
        <f t="shared" si="5"/>
        <v>80.629500000000007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53651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220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56731</v>
      </c>
      <c r="N19" s="24">
        <f t="shared" si="1"/>
        <v>59551</v>
      </c>
      <c r="O19" s="25">
        <f t="shared" si="2"/>
        <v>1560.1025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679</v>
      </c>
      <c r="R19" s="24">
        <f t="shared" si="3"/>
        <v>57311.897499999999</v>
      </c>
      <c r="S19" s="25">
        <f t="shared" si="4"/>
        <v>538.94449999999995</v>
      </c>
      <c r="T19" s="27">
        <f t="shared" si="5"/>
        <v>-140.05550000000005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31161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11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33281</v>
      </c>
      <c r="N20" s="24">
        <f t="shared" si="1"/>
        <v>36429</v>
      </c>
      <c r="O20" s="25">
        <f t="shared" si="2"/>
        <v>915.22749999999996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601</v>
      </c>
      <c r="R20" s="24">
        <f t="shared" si="3"/>
        <v>34912.772499999999</v>
      </c>
      <c r="S20" s="25">
        <f t="shared" si="4"/>
        <v>316.16949999999997</v>
      </c>
      <c r="T20" s="27">
        <f t="shared" si="5"/>
        <v>-284.83050000000003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26574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80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260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16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30114</v>
      </c>
      <c r="N21" s="24">
        <f t="shared" si="1"/>
        <v>33352</v>
      </c>
      <c r="O21" s="25">
        <f t="shared" si="2"/>
        <v>828.13499999999999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120</v>
      </c>
      <c r="R21" s="24">
        <f t="shared" si="3"/>
        <v>32403.865000000002</v>
      </c>
      <c r="S21" s="25">
        <f t="shared" si="4"/>
        <v>286.08299999999997</v>
      </c>
      <c r="T21" s="27">
        <f t="shared" si="5"/>
        <v>166.08299999999997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87137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100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17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90037</v>
      </c>
      <c r="N22" s="24">
        <f t="shared" si="1"/>
        <v>95104</v>
      </c>
      <c r="O22" s="25">
        <f t="shared" si="2"/>
        <v>2476.0174999999999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750</v>
      </c>
      <c r="R22" s="24">
        <f t="shared" si="3"/>
        <v>91877.982499999998</v>
      </c>
      <c r="S22" s="25">
        <f t="shared" si="4"/>
        <v>855.35149999999999</v>
      </c>
      <c r="T22" s="27">
        <f t="shared" si="5"/>
        <v>105.35149999999999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37632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52632</v>
      </c>
      <c r="N23" s="24">
        <f t="shared" si="1"/>
        <v>62182</v>
      </c>
      <c r="O23" s="25">
        <f t="shared" si="2"/>
        <v>1447.38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360</v>
      </c>
      <c r="R23" s="24">
        <f t="shared" si="3"/>
        <v>60374.62</v>
      </c>
      <c r="S23" s="25">
        <f t="shared" si="4"/>
        <v>500.00399999999996</v>
      </c>
      <c r="T23" s="27">
        <f t="shared" si="5"/>
        <v>140.00399999999996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110627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140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420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13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122127</v>
      </c>
      <c r="N24" s="24">
        <f t="shared" si="1"/>
        <v>127740</v>
      </c>
      <c r="O24" s="25">
        <f t="shared" si="2"/>
        <v>3358.4924999999998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722</v>
      </c>
      <c r="R24" s="24">
        <f t="shared" si="3"/>
        <v>123659.50750000001</v>
      </c>
      <c r="S24" s="25">
        <f t="shared" si="4"/>
        <v>1160.2065</v>
      </c>
      <c r="T24" s="27">
        <f t="shared" si="5"/>
        <v>438.20650000000001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32918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35168</v>
      </c>
      <c r="N25" s="24">
        <f t="shared" si="1"/>
        <v>38898</v>
      </c>
      <c r="O25" s="25">
        <f t="shared" si="2"/>
        <v>967.12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324</v>
      </c>
      <c r="R25" s="24">
        <f t="shared" si="3"/>
        <v>37606.879999999997</v>
      </c>
      <c r="S25" s="25">
        <f t="shared" si="4"/>
        <v>334.096</v>
      </c>
      <c r="T25" s="27">
        <f t="shared" si="5"/>
        <v>10.096000000000004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28183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20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32583</v>
      </c>
      <c r="N26" s="24">
        <f t="shared" si="1"/>
        <v>38041</v>
      </c>
      <c r="O26" s="25">
        <f t="shared" si="2"/>
        <v>896.03250000000003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328</v>
      </c>
      <c r="R26" s="24">
        <f t="shared" si="3"/>
        <v>36816.967499999999</v>
      </c>
      <c r="S26" s="25">
        <f t="shared" si="4"/>
        <v>309.5385</v>
      </c>
      <c r="T26" s="27">
        <f t="shared" si="5"/>
        <v>-18.461500000000001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33151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40051</v>
      </c>
      <c r="N27" s="40">
        <f t="shared" si="1"/>
        <v>40051</v>
      </c>
      <c r="O27" s="25">
        <f t="shared" si="2"/>
        <v>1101.4024999999999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500</v>
      </c>
      <c r="R27" s="24">
        <f t="shared" si="3"/>
        <v>38449.597500000003</v>
      </c>
      <c r="S27" s="42">
        <f t="shared" si="4"/>
        <v>380.48449999999997</v>
      </c>
      <c r="T27" s="43">
        <f t="shared" si="5"/>
        <v>-119.51550000000003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1063252</v>
      </c>
      <c r="E28" s="45">
        <f t="shared" si="6"/>
        <v>1710</v>
      </c>
      <c r="F28" s="45">
        <f t="shared" ref="F28:T28" si="7">SUM(F7:F27)</f>
        <v>2500</v>
      </c>
      <c r="G28" s="45">
        <f t="shared" si="7"/>
        <v>40</v>
      </c>
      <c r="H28" s="45">
        <f t="shared" si="7"/>
        <v>4500</v>
      </c>
      <c r="I28" s="45">
        <f t="shared" si="7"/>
        <v>509</v>
      </c>
      <c r="J28" s="45">
        <f t="shared" si="7"/>
        <v>353</v>
      </c>
      <c r="K28" s="45">
        <f t="shared" si="7"/>
        <v>152</v>
      </c>
      <c r="L28" s="45">
        <f t="shared" si="7"/>
        <v>0</v>
      </c>
      <c r="M28" s="45">
        <f t="shared" si="7"/>
        <v>1163312</v>
      </c>
      <c r="N28" s="45">
        <f t="shared" si="7"/>
        <v>1355618</v>
      </c>
      <c r="O28" s="46">
        <f t="shared" si="7"/>
        <v>31991.079999999998</v>
      </c>
      <c r="P28" s="45">
        <f t="shared" si="7"/>
        <v>0</v>
      </c>
      <c r="Q28" s="45">
        <f t="shared" si="7"/>
        <v>9760</v>
      </c>
      <c r="R28" s="45">
        <f t="shared" si="7"/>
        <v>1313866.92</v>
      </c>
      <c r="S28" s="45">
        <f t="shared" si="7"/>
        <v>11051.464</v>
      </c>
      <c r="T28" s="47">
        <f t="shared" si="7"/>
        <v>1291.4639999999995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3" sqref="A23:XFD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73" t="s">
        <v>44</v>
      </c>
      <c r="B28" s="90"/>
      <c r="C28" s="91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76" t="s">
        <v>45</v>
      </c>
      <c r="B29" s="77"/>
      <c r="C29" s="78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7" activePane="bottomLeft" state="frozen"/>
      <selection pane="bottomLeft" activeCell="J10" sqref="J1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ht="18.75" x14ac:dyDescent="0.25">
      <c r="A3" s="83" t="s">
        <v>59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</row>
    <row r="4" spans="1:21" x14ac:dyDescent="0.25">
      <c r="A4" s="87" t="s">
        <v>1</v>
      </c>
      <c r="B4" s="87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88"/>
      <c r="O4" s="88"/>
      <c r="P4" s="88"/>
      <c r="Q4" s="88"/>
      <c r="R4" s="88"/>
      <c r="S4" s="88"/>
      <c r="T4" s="88"/>
      <c r="U4" s="88"/>
    </row>
    <row r="5" spans="1:21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  <c r="U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73" t="s">
        <v>44</v>
      </c>
      <c r="B28" s="74"/>
      <c r="C28" s="75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76" t="s">
        <v>45</v>
      </c>
      <c r="B29" s="77"/>
      <c r="C29" s="78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0"/>
      <c r="U29" s="8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U6:U27">
    <cfRule type="cellIs" dxfId="1150" priority="34" operator="lessThan">
      <formula>0</formula>
    </cfRule>
  </conditionalFormatting>
  <conditionalFormatting sqref="U7:U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U7:U27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U6:U27">
    <cfRule type="cellIs" dxfId="1136" priority="20" operator="lessThan">
      <formula>0</formula>
    </cfRule>
  </conditionalFormatting>
  <conditionalFormatting sqref="U7:U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U7:U27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T7 S8:S27">
    <cfRule type="cellIs" dxfId="1127" priority="11" operator="greaterThan">
      <formula>0</formula>
    </cfRule>
  </conditionalFormatting>
  <conditionalFormatting sqref="D9:R9 T9">
    <cfRule type="cellIs" dxfId="1126" priority="10" operator="greaterThan">
      <formula>0</formula>
    </cfRule>
  </conditionalFormatting>
  <conditionalFormatting sqref="D11:R11 T11">
    <cfRule type="cellIs" dxfId="1125" priority="9" operator="greaterThan">
      <formula>0</formula>
    </cfRule>
  </conditionalFormatting>
  <conditionalFormatting sqref="D13:R13 T13">
    <cfRule type="cellIs" dxfId="1124" priority="8" operator="greaterThan">
      <formula>0</formula>
    </cfRule>
  </conditionalFormatting>
  <conditionalFormatting sqref="D15:R15 T15">
    <cfRule type="cellIs" dxfId="1123" priority="7" operator="greaterThan">
      <formula>0</formula>
    </cfRule>
  </conditionalFormatting>
  <conditionalFormatting sqref="D17:R17 T17">
    <cfRule type="cellIs" dxfId="1122" priority="6" operator="greaterThan">
      <formula>0</formula>
    </cfRule>
  </conditionalFormatting>
  <conditionalFormatting sqref="D19:R19 T19">
    <cfRule type="cellIs" dxfId="1121" priority="5" operator="greaterThan">
      <formula>0</formula>
    </cfRule>
  </conditionalFormatting>
  <conditionalFormatting sqref="D21:R21 T21">
    <cfRule type="cellIs" dxfId="1120" priority="4" operator="greaterThan">
      <formula>0</formula>
    </cfRule>
  </conditionalFormatting>
  <conditionalFormatting sqref="D23:R23 T23">
    <cfRule type="cellIs" dxfId="1119" priority="3" operator="greaterThan">
      <formula>0</formula>
    </cfRule>
  </conditionalFormatting>
  <conditionalFormatting sqref="D25:R25 T25">
    <cfRule type="cellIs" dxfId="1118" priority="2" operator="greaterThan">
      <formula>0</formula>
    </cfRule>
  </conditionalFormatting>
  <conditionalFormatting sqref="D27:R27 T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E12" sqref="E1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8.75" x14ac:dyDescent="0.25">
      <c r="A3" s="83" t="s">
        <v>61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1" x14ac:dyDescent="0.25">
      <c r="A4" s="87" t="s">
        <v>1</v>
      </c>
      <c r="B4" s="87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88"/>
      <c r="O4" s="88"/>
      <c r="P4" s="88"/>
      <c r="Q4" s="88"/>
      <c r="R4" s="88"/>
      <c r="S4" s="88"/>
      <c r="T4" s="88"/>
    </row>
    <row r="5" spans="1:21" x14ac:dyDescent="0.25">
      <c r="A5" s="87" t="s">
        <v>2</v>
      </c>
      <c r="B5" s="8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10665</v>
      </c>
      <c r="E14" s="30"/>
      <c r="F14" s="30"/>
      <c r="G14" s="30"/>
      <c r="H14" s="30">
        <v>130</v>
      </c>
      <c r="I14" s="20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7400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7400</v>
      </c>
      <c r="N19" s="24">
        <f t="shared" si="1"/>
        <v>7400</v>
      </c>
      <c r="O19" s="25">
        <f t="shared" si="2"/>
        <v>203.5</v>
      </c>
      <c r="P19" s="26"/>
      <c r="Q19" s="26">
        <v>100</v>
      </c>
      <c r="R19" s="24">
        <f t="shared" si="3"/>
        <v>7096.5</v>
      </c>
      <c r="S19" s="25">
        <f t="shared" si="4"/>
        <v>70.3</v>
      </c>
      <c r="T19" s="27">
        <f t="shared" si="5"/>
        <v>-29.700000000000003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73" t="s">
        <v>44</v>
      </c>
      <c r="B28" s="74"/>
      <c r="C28" s="75"/>
      <c r="D28" s="44">
        <f t="shared" ref="D28:E28" si="6">SUM(D7:D27)</f>
        <v>157601</v>
      </c>
      <c r="E28" s="45">
        <f t="shared" si="6"/>
        <v>560</v>
      </c>
      <c r="F28" s="45">
        <f t="shared" ref="F28:T28" si="7">SUM(F7:F27)</f>
        <v>790</v>
      </c>
      <c r="G28" s="45">
        <f t="shared" si="7"/>
        <v>0</v>
      </c>
      <c r="H28" s="45">
        <f t="shared" si="7"/>
        <v>830</v>
      </c>
      <c r="I28" s="45">
        <f t="shared" si="7"/>
        <v>122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184171</v>
      </c>
      <c r="N28" s="45">
        <f t="shared" si="7"/>
        <v>212205</v>
      </c>
      <c r="O28" s="46">
        <f t="shared" si="7"/>
        <v>5064.7025000000003</v>
      </c>
      <c r="P28" s="45">
        <f t="shared" si="7"/>
        <v>34480</v>
      </c>
      <c r="Q28" s="45">
        <f t="shared" si="7"/>
        <v>1525</v>
      </c>
      <c r="R28" s="45">
        <f t="shared" si="7"/>
        <v>205615.29749999999</v>
      </c>
      <c r="S28" s="45">
        <f t="shared" si="7"/>
        <v>1749.6244999999999</v>
      </c>
      <c r="T28" s="47">
        <f t="shared" si="7"/>
        <v>224.62449999999995</v>
      </c>
    </row>
    <row r="29" spans="1:21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'7'!D29</f>
        <v>556008</v>
      </c>
      <c r="E4" s="2">
        <f>'7'!E29</f>
        <v>3060</v>
      </c>
      <c r="F4" s="2">
        <f>'7'!F29</f>
        <v>8110</v>
      </c>
      <c r="G4" s="2">
        <f>'7'!G29</f>
        <v>0</v>
      </c>
      <c r="H4" s="2">
        <f>'7'!H29</f>
        <v>28860</v>
      </c>
      <c r="I4" s="2">
        <f>'7'!I29</f>
        <v>790</v>
      </c>
      <c r="J4" s="2">
        <f>'7'!J29</f>
        <v>150</v>
      </c>
      <c r="K4" s="2">
        <f>'7'!K29</f>
        <v>364</v>
      </c>
      <c r="L4" s="2">
        <f>'7'!L29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'8'!D29</f>
        <v>556008</v>
      </c>
      <c r="E4" s="2">
        <f>'8'!E29</f>
        <v>3060</v>
      </c>
      <c r="F4" s="2">
        <f>'8'!F29</f>
        <v>8110</v>
      </c>
      <c r="G4" s="2">
        <f>'8'!G29</f>
        <v>0</v>
      </c>
      <c r="H4" s="2">
        <f>'8'!H29</f>
        <v>28860</v>
      </c>
      <c r="I4" s="2">
        <f>'8'!I29</f>
        <v>790</v>
      </c>
      <c r="J4" s="2">
        <f>'8'!J29</f>
        <v>150</v>
      </c>
      <c r="K4" s="2">
        <f>'8'!K29</f>
        <v>364</v>
      </c>
      <c r="L4" s="2">
        <f>'8'!L29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556008</v>
      </c>
      <c r="E29" s="48">
        <f t="shared" ref="E29:L29" si="8">E4+E5-E28</f>
        <v>3060</v>
      </c>
      <c r="F29" s="48">
        <f t="shared" si="8"/>
        <v>8110</v>
      </c>
      <c r="G29" s="48">
        <f t="shared" si="8"/>
        <v>0</v>
      </c>
      <c r="H29" s="48">
        <f t="shared" si="8"/>
        <v>28860</v>
      </c>
      <c r="I29" s="48">
        <f t="shared" si="8"/>
        <v>790</v>
      </c>
      <c r="J29" s="48">
        <f t="shared" si="8"/>
        <v>150</v>
      </c>
      <c r="K29" s="48">
        <f t="shared" si="8"/>
        <v>364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2021-06-07T14:03:47Z</dcterms:modified>
</cp:coreProperties>
</file>