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E15" i="47" l="1"/>
  <c r="V21" i="50" l="1"/>
  <c r="U21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<sst xmlns="http://schemas.openxmlformats.org/spreadsheetml/2006/main" count="318" uniqueCount="159">
  <si>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</si>
  <si>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</si>
  <si>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</si>
  <si>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</si>
  <si>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</si>
  <si>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</si>
  <si>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</si>
  <si>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</si>
  <si>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</si>
  <si>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</si>
  <si>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</si>
  <si>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</si>
  <si>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</si>
  <si>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</si>
  <si>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</si>
  <si>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</si>
  <si>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</si>
  <si>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</si>
  <si>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</si>
  <si>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</si>
  <si>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</si>
  <si>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</si>
  <si>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</si>
  <si>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</si>
  <si>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</si>
  <si>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</si>
  <si>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</si>
  <si>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</si>
  <si>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</si>
  <si>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</si>
  <si>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</si>
  <si>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</si>
  <si>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</si>
  <si>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</si>
  <si>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</si>
  <si>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</si>
  <si>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</si>
  <si>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</si>
  <si>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</si>
  <si>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</si>
  <si>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</si>
  <si>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</si>
  <si>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</si>
  <si>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</si>
  <si>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</si>
  <si>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</si>
  <si>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</si>
  <si>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</si>
  <si>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</si>
  <si>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</si>
  <si>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</si>
  <si>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</si>
  <si>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</si>
  <si>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</si>
  <si>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</si>
  <si>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</si>
  <si>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</si>
  <si>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</si>
  <si>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</si>
  <si>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</si>
  <si>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</si>
  <si>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</si>
  <si>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</si>
  <si>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</si>
  <si>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</si>
  <si>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</si>
  <si>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</si>
  <si>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</si>
  <si>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</si>
  <si>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</si>
  <si>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</si>
  <si>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</si>
  <si>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</si>
  <si>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</si>
  <si>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</si>
  <si>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</si>
  <si>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</si>
  <si>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</si>
  <si>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</si>
  <si>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</si>
  <si>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</si>
  <si>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</si>
  <si>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</si>
  <si>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</si>
  <si>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</si>
  <si>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</si>
  <si>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</si>
  <si>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</si>
  <si>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</si>
  <si>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</si>
  <si>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</si>
  <si>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</si>
  <si>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</si>
  <si>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</si>
  <si>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</si>
  <si>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</si>
  <si>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</si>
  <si>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</si>
  <si>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</si>
  <si>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</si>
  <si>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</si>
  <si>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</si>
  <si>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</si>
  <si>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</si>
  <si>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</si>
  <si>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</si>
  <si>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</si>
  <si>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</si>
  <si>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</si>
  <si>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</si>
  <si>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</si>
  <si>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</si>
  <si>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</si>
  <si>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</si>
  <si>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</si>
  <si>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</si>
  <si>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</si>
  <si>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</si>
  <si>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</si>
  <si>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</si>
  <si>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</si>
  <si>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</si>
  <si>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</si>
  <si>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</si>
  <si>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</si>
  <si>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</si>
  <si>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</si>
  <si>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</si>
  <si>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</si>
  <si>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</si>
  <si>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</si>
  <si>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</si>
  <si>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</si>
  <si>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</si>
  <si>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</si>
  <si>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</si>
  <si>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</si>
  <si>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</si>
  <si>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</si>
  <si>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</si>
  <si>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</si>
  <si>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Midul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</si>
  <si>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</si>
  <si>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</si>
  <si>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</si>
  <si>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</si>
  <si>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</si>
  <si>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</si>
  <si>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</si>
  <si>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</si>
  <si>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</si>
  <si>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</si>
  <si>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</si>
  <si>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>Date :21-03-2021</t>
  </si>
  <si>
    <t xml:space="preserve">Mim </t>
  </si>
  <si>
    <t>21.03.2021</t>
  </si>
  <si>
    <t>Date:23.03.2021</t>
  </si>
  <si>
    <t>Date:22.03.2021</t>
  </si>
  <si>
    <t>22.03.2021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</si>
</sst>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9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2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16" t="s">
        <v>10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</row>
    <row r="2" spans="1:25" ht="18" x14ac:dyDescent="0.25">
      <c r="A2" s="317" t="s">
        <v>17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</row>
    <row r="3" spans="1:25" s="99" customFormat="1" ht="16.5" thickBot="1" x14ac:dyDescent="0.3">
      <c r="A3" s="326" t="s">
        <v>18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8"/>
      <c r="T3" s="100"/>
      <c r="U3" s="101"/>
      <c r="V3" s="101"/>
      <c r="W3" s="101"/>
      <c r="X3" s="101"/>
      <c r="Y3" s="102"/>
    </row>
    <row r="4" spans="1:25" s="102" customFormat="1" x14ac:dyDescent="0.25">
      <c r="A4" s="318" t="s">
        <v>19</v>
      </c>
      <c r="B4" s="320" t="s">
        <v>20</v>
      </c>
      <c r="C4" s="320" t="s">
        <v>21</v>
      </c>
      <c r="D4" s="314" t="s">
        <v>22</v>
      </c>
      <c r="E4" s="314" t="s">
        <v>23</v>
      </c>
      <c r="F4" s="314" t="s">
        <v>24</v>
      </c>
      <c r="G4" s="314" t="s">
        <v>25</v>
      </c>
      <c r="H4" s="314" t="s">
        <v>26</v>
      </c>
      <c r="I4" s="314" t="s">
        <v>27</v>
      </c>
      <c r="J4" s="314" t="s">
        <v>28</v>
      </c>
      <c r="K4" s="329" t="s">
        <v>29</v>
      </c>
      <c r="L4" s="331" t="s">
        <v>30</v>
      </c>
      <c r="M4" s="333" t="s">
        <v>31</v>
      </c>
      <c r="N4" s="335" t="s">
        <v>9</v>
      </c>
      <c r="O4" s="337" t="s">
        <v>32</v>
      </c>
      <c r="P4" s="322" t="s">
        <v>130</v>
      </c>
      <c r="Q4" s="324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19"/>
      <c r="B5" s="321"/>
      <c r="C5" s="321"/>
      <c r="D5" s="315"/>
      <c r="E5" s="315"/>
      <c r="F5" s="315"/>
      <c r="G5" s="315"/>
      <c r="H5" s="315"/>
      <c r="I5" s="315"/>
      <c r="J5" s="315"/>
      <c r="K5" s="330"/>
      <c r="L5" s="332"/>
      <c r="M5" s="334"/>
      <c r="N5" s="336"/>
      <c r="O5" s="338"/>
      <c r="P5" s="323"/>
      <c r="Q5" s="32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142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143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145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149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150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151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152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155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158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1620</v>
      </c>
      <c r="D37" s="132">
        <f t="shared" si="1"/>
        <v>282</v>
      </c>
      <c r="E37" s="132">
        <f t="shared" si="1"/>
        <v>400</v>
      </c>
      <c r="F37" s="132">
        <f t="shared" si="1"/>
        <v>0</v>
      </c>
      <c r="G37" s="132">
        <f t="shared" si="1"/>
        <v>32384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150</v>
      </c>
      <c r="R37" s="134">
        <f>SUM(R6:R36)</f>
        <v>35286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5" sqref="D2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39" t="s">
        <v>10</v>
      </c>
      <c r="B1" s="340"/>
      <c r="C1" s="340"/>
      <c r="D1" s="34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2" t="s">
        <v>11</v>
      </c>
      <c r="B2" s="342"/>
      <c r="C2" s="342"/>
      <c r="D2" s="34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142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143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145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145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149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150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151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152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155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155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158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228750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228750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228750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228750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228750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228750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228750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228750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228750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228750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228750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228750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228750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228750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228750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228750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228750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228750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228750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228750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228750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228750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228750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228750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228750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228750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228750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228750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228750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228750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228750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228750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228750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228750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228750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228750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228750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228750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228750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228750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228750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228750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228750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228750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228750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228750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228750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228750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228750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228750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228750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228750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228750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228750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228750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228750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228750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4728750</v>
      </c>
      <c r="C83" s="46">
        <f>SUM(C4:C77)</f>
        <v>4500000</v>
      </c>
      <c r="D83" s="82">
        <f>D82</f>
        <v>228750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43" t="s">
        <v>6</v>
      </c>
      <c r="B1" s="344"/>
      <c r="C1" s="344"/>
      <c r="D1" s="344"/>
      <c r="E1" s="345"/>
      <c r="G1" s="21"/>
      <c r="H1" s="142"/>
      <c r="I1" s="142"/>
    </row>
    <row r="2" spans="1:12" ht="21.75" x14ac:dyDescent="0.25">
      <c r="A2" s="346" t="s">
        <v>157</v>
      </c>
      <c r="B2" s="347"/>
      <c r="C2" s="347"/>
      <c r="D2" s="347"/>
      <c r="E2" s="34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49" t="s">
        <v>89</v>
      </c>
      <c r="K4" s="350"/>
      <c r="L4" s="351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1660165.206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43406.345000000008</v>
      </c>
      <c r="C6" s="37"/>
      <c r="D6" s="29" t="s">
        <v>4</v>
      </c>
      <c r="E6" s="87">
        <v>228750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174928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35286</v>
      </c>
      <c r="C8" s="37"/>
      <c r="D8" s="29" t="s">
        <v>2</v>
      </c>
      <c r="E8" s="89">
        <v>185894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55530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8120.3450000000084</v>
      </c>
      <c r="C12" s="37"/>
      <c r="D12" s="29" t="s">
        <v>16</v>
      </c>
      <c r="E12" s="89"/>
      <c r="F12" s="22"/>
      <c r="J12" s="146" t="s">
        <v>128</v>
      </c>
      <c r="K12" s="185" t="s">
        <v>148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2005267.206</v>
      </c>
      <c r="C15" s="37"/>
      <c r="D15" s="29" t="s">
        <v>3</v>
      </c>
      <c r="E15" s="89">
        <f>E5+E6+E7+E8+E9+E10+E12-E11+E13</f>
        <v>2005267.2060000002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2"/>
      <c r="B17" s="353"/>
      <c r="C17" s="353"/>
      <c r="D17" s="353"/>
      <c r="E17" s="35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145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/>
      <c r="K22" s="83"/>
      <c r="L22" s="83"/>
    </row>
    <row r="23" spans="1:12" ht="21" x14ac:dyDescent="0.25">
      <c r="B23" s="8"/>
      <c r="C23" s="27"/>
      <c r="D23" s="5"/>
      <c r="E23" s="6"/>
      <c r="F23" s="26"/>
      <c r="J23" s="355" t="s">
        <v>33</v>
      </c>
      <c r="K23" s="355"/>
      <c r="L23" s="190">
        <f>SUM(L6:L22)</f>
        <v>55530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16" activePane="bottomLeft" state="frozen"/>
      <selection pane="bottomLeft" activeCell="F28" sqref="F28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2" t="s">
        <v>10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</row>
    <row r="2" spans="1:22" ht="15" customHeight="1" x14ac:dyDescent="0.25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2" s="148" customFormat="1" ht="18" customHeight="1" x14ac:dyDescent="0.25">
      <c r="A3" s="363" t="s">
        <v>44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</row>
    <row r="4" spans="1:22" s="148" customFormat="1" ht="18" customHeight="1" x14ac:dyDescent="0.25">
      <c r="A4" s="364" t="s">
        <v>17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</row>
    <row r="5" spans="1:22" s="148" customFormat="1" ht="18" customHeight="1" x14ac:dyDescent="0.25">
      <c r="A5" s="365" t="s">
        <v>153</v>
      </c>
      <c r="B5" s="366"/>
      <c r="C5" s="192"/>
      <c r="D5" s="193" t="s">
        <v>45</v>
      </c>
      <c r="E5" s="193"/>
      <c r="F5" s="360" t="s">
        <v>69</v>
      </c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361"/>
      <c r="T5" s="359" t="s">
        <v>111</v>
      </c>
      <c r="U5" s="360"/>
      <c r="V5" s="36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75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75</v>
      </c>
      <c r="O9" s="169"/>
      <c r="P9" s="169">
        <v>50</v>
      </c>
      <c r="Q9" s="167"/>
      <c r="R9" s="148"/>
      <c r="T9" s="187" t="s">
        <v>144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154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25</v>
      </c>
      <c r="O10" s="173"/>
      <c r="P10" s="169">
        <v>25</v>
      </c>
      <c r="Q10" s="174"/>
      <c r="T10" s="187" t="s">
        <v>145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55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50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39</v>
      </c>
      <c r="O14" s="169"/>
      <c r="P14" s="169">
        <v>10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170</v>
      </c>
      <c r="G17" s="167">
        <v>200</v>
      </c>
      <c r="H17" s="171">
        <v>70</v>
      </c>
      <c r="I17" s="167">
        <v>100</v>
      </c>
      <c r="J17" s="171"/>
      <c r="K17" s="171"/>
      <c r="L17" s="167"/>
      <c r="M17" s="168"/>
      <c r="N17" s="169">
        <v>36</v>
      </c>
      <c r="O17" s="169">
        <v>14</v>
      </c>
      <c r="P17" s="169">
        <v>13</v>
      </c>
      <c r="Q17" s="174"/>
      <c r="T17" s="253" t="s">
        <v>33</v>
      </c>
      <c r="U17" s="253">
        <f>SUM(U7:U16)</f>
        <v>810</v>
      </c>
      <c r="V17" s="253">
        <f>SUM(V7:V16)</f>
        <v>154710</v>
      </c>
    </row>
    <row r="18" spans="1:22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367" t="s">
        <v>147</v>
      </c>
      <c r="U18" s="368"/>
      <c r="V18" s="369"/>
    </row>
    <row r="19" spans="1:22" ht="18.75" x14ac:dyDescent="0.25">
      <c r="A19" s="176">
        <v>13</v>
      </c>
      <c r="B19" s="166"/>
      <c r="C19" s="155" t="s">
        <v>141</v>
      </c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S19" s="147" t="s">
        <v>78</v>
      </c>
      <c r="T19" s="252" t="s">
        <v>122</v>
      </c>
      <c r="U19" s="252">
        <v>3</v>
      </c>
      <c r="V19" s="252">
        <v>546</v>
      </c>
    </row>
    <row r="20" spans="1:22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146</v>
      </c>
      <c r="T20" s="252" t="s">
        <v>124</v>
      </c>
      <c r="U20" s="252">
        <v>6</v>
      </c>
      <c r="V20" s="252">
        <v>1092</v>
      </c>
    </row>
    <row r="21" spans="1:22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  <c r="T21" s="253" t="s">
        <v>33</v>
      </c>
      <c r="U21" s="253">
        <f>U19+U20</f>
        <v>9</v>
      </c>
      <c r="V21" s="253">
        <f>V19+V20</f>
        <v>1638</v>
      </c>
    </row>
    <row r="22" spans="1:22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2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2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s="158" customFormat="1" ht="16.5" thickBot="1" x14ac:dyDescent="0.3">
      <c r="A28" s="356" t="s">
        <v>36</v>
      </c>
      <c r="B28" s="357"/>
      <c r="C28" s="358"/>
      <c r="D28" s="200">
        <f t="shared" ref="D28:P28" si="0">SUM(D7:D27)</f>
        <v>0</v>
      </c>
      <c r="E28" s="200">
        <f t="shared" si="0"/>
        <v>0</v>
      </c>
      <c r="F28" s="200">
        <f t="shared" si="0"/>
        <v>270</v>
      </c>
      <c r="G28" s="200">
        <f t="shared" si="0"/>
        <v>350</v>
      </c>
      <c r="H28" s="200">
        <f t="shared" si="0"/>
        <v>140</v>
      </c>
      <c r="I28" s="200">
        <f t="shared" si="0"/>
        <v>100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355</v>
      </c>
      <c r="O28" s="200">
        <f t="shared" si="0"/>
        <v>14</v>
      </c>
      <c r="P28" s="200">
        <f t="shared" si="0"/>
        <v>163</v>
      </c>
      <c r="Q28" s="201"/>
    </row>
    <row r="29" spans="1:22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2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2" x14ac:dyDescent="0.25">
      <c r="A31" s="63"/>
      <c r="B31" s="63"/>
      <c r="C31" s="53"/>
      <c r="D31" s="53"/>
      <c r="F31" s="63"/>
      <c r="G31" s="63"/>
      <c r="I31" s="63"/>
    </row>
    <row r="32" spans="1:22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8">
    <mergeCell ref="A28:C28"/>
    <mergeCell ref="T5:V5"/>
    <mergeCell ref="A1:Q2"/>
    <mergeCell ref="A3:Q3"/>
    <mergeCell ref="A4:Q4"/>
    <mergeCell ref="A5:B5"/>
    <mergeCell ref="F5:Q5"/>
    <mergeCell ref="T18:V18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2" t="s">
        <v>10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</row>
    <row r="2" spans="1:22" ht="15" customHeight="1" x14ac:dyDescent="0.25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2" s="148" customFormat="1" ht="18" customHeight="1" x14ac:dyDescent="0.25">
      <c r="A3" s="363" t="s">
        <v>44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</row>
    <row r="4" spans="1:22" s="148" customFormat="1" ht="18" customHeight="1" x14ac:dyDescent="0.25">
      <c r="A4" s="364" t="s">
        <v>17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</row>
    <row r="5" spans="1:22" s="148" customFormat="1" ht="18" customHeight="1" x14ac:dyDescent="0.25">
      <c r="A5" s="365" t="s">
        <v>68</v>
      </c>
      <c r="B5" s="366"/>
      <c r="C5" s="192"/>
      <c r="D5" s="193" t="s">
        <v>45</v>
      </c>
      <c r="E5" s="193"/>
      <c r="F5" s="360" t="s">
        <v>69</v>
      </c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361"/>
      <c r="T5" s="359" t="s">
        <v>111</v>
      </c>
      <c r="U5" s="360"/>
      <c r="V5" s="36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0" t="s">
        <v>121</v>
      </c>
      <c r="U10" s="371"/>
      <c r="V10" s="372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0" t="s">
        <v>123</v>
      </c>
      <c r="U13" s="371"/>
      <c r="V13" s="372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56" t="s">
        <v>36</v>
      </c>
      <c r="B28" s="357"/>
      <c r="C28" s="35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AA8" sqref="AA8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78" t="s">
        <v>44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254"/>
    </row>
    <row r="2" spans="1:30" ht="24" customHeight="1" thickBot="1" x14ac:dyDescent="0.3">
      <c r="A2" s="381" t="s">
        <v>156</v>
      </c>
      <c r="B2" s="381"/>
      <c r="C2" s="381"/>
      <c r="D2" s="381"/>
      <c r="E2" s="381"/>
      <c r="F2" s="389"/>
      <c r="G2" s="390"/>
      <c r="H2" s="390"/>
      <c r="I2" s="390"/>
      <c r="J2" s="390"/>
      <c r="K2" s="379" t="s">
        <v>17</v>
      </c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80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3" t="s">
        <v>112</v>
      </c>
      <c r="C3" s="374"/>
      <c r="D3" s="375"/>
      <c r="E3" s="373" t="s">
        <v>116</v>
      </c>
      <c r="F3" s="376"/>
      <c r="G3" s="377"/>
      <c r="H3" s="376" t="s">
        <v>51</v>
      </c>
      <c r="I3" s="376"/>
      <c r="J3" s="376"/>
      <c r="K3" s="382" t="s">
        <v>52</v>
      </c>
      <c r="L3" s="383"/>
      <c r="M3" s="384"/>
      <c r="N3" s="382" t="s">
        <v>117</v>
      </c>
      <c r="O3" s="383"/>
      <c r="P3" s="384"/>
      <c r="Q3" s="385" t="s">
        <v>119</v>
      </c>
      <c r="R3" s="376"/>
      <c r="S3" s="377"/>
      <c r="T3" s="382" t="s">
        <v>118</v>
      </c>
      <c r="U3" s="383"/>
      <c r="V3" s="386"/>
      <c r="W3" s="387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88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63" t="s">
        <v>44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</row>
    <row r="2" spans="1:23" ht="30" customHeight="1" thickBot="1" x14ac:dyDescent="0.3">
      <c r="A2" s="396" t="s">
        <v>135</v>
      </c>
      <c r="B2" s="396"/>
      <c r="C2" s="396"/>
      <c r="D2" s="396"/>
      <c r="E2" s="396"/>
      <c r="F2" s="397"/>
      <c r="G2" s="364"/>
      <c r="H2" s="364"/>
      <c r="I2" s="364"/>
      <c r="J2" s="364"/>
      <c r="K2" s="398" t="s">
        <v>17</v>
      </c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</row>
    <row r="3" spans="1:23" s="148" customFormat="1" ht="30" customHeight="1" x14ac:dyDescent="0.25">
      <c r="A3" s="243"/>
      <c r="B3" s="391" t="s">
        <v>112</v>
      </c>
      <c r="C3" s="392"/>
      <c r="D3" s="393"/>
      <c r="E3" s="391" t="s">
        <v>116</v>
      </c>
      <c r="F3" s="392"/>
      <c r="G3" s="393"/>
      <c r="H3" s="391" t="s">
        <v>51</v>
      </c>
      <c r="I3" s="392"/>
      <c r="J3" s="393"/>
      <c r="K3" s="391" t="s">
        <v>52</v>
      </c>
      <c r="L3" s="392"/>
      <c r="M3" s="393"/>
      <c r="N3" s="391" t="s">
        <v>117</v>
      </c>
      <c r="O3" s="392"/>
      <c r="P3" s="393"/>
      <c r="Q3" s="391" t="s">
        <v>119</v>
      </c>
      <c r="R3" s="392"/>
      <c r="S3" s="393"/>
      <c r="T3" s="391" t="s">
        <v>118</v>
      </c>
      <c r="U3" s="392"/>
      <c r="V3" s="393"/>
      <c r="W3" s="394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395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2021-03-22T11:32:22Z</cp:lastPrinted>
  <dcterms:created xsi:type="dcterms:W3CDTF">2015-12-02T06:31:52Z</dcterms:created>
  <dcterms:modified xsi:type="dcterms:W3CDTF">2021-03-22T17:48:59Z</dcterms:modified>
</cp:coreProperties>
</file>