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firstSheet="2" activeTab="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C4" i="34" l="1"/>
  <c r="D4" i="34" s="1"/>
  <c r="C5" i="34"/>
  <c r="C6" i="34"/>
  <c r="D6" i="34" s="1"/>
  <c r="C8" i="34"/>
  <c r="D8" i="34" s="1"/>
  <c r="C9" i="34"/>
  <c r="C10" i="34"/>
  <c r="D10" i="34" s="1"/>
  <c r="C11" i="34"/>
  <c r="C12" i="34"/>
  <c r="D12" i="34" s="1"/>
  <c r="C13" i="34"/>
  <c r="C14" i="34"/>
  <c r="D14" i="34" s="1"/>
  <c r="C15" i="34"/>
  <c r="C16" i="34"/>
  <c r="D16" i="34" s="1"/>
  <c r="C17" i="34"/>
  <c r="C18" i="34"/>
  <c r="D18" i="34" s="1"/>
  <c r="C19" i="34"/>
  <c r="C20" i="34"/>
  <c r="D20" i="34" s="1"/>
  <c r="C21" i="34"/>
  <c r="C22" i="34"/>
  <c r="D22" i="34" s="1"/>
  <c r="C3" i="34"/>
  <c r="B24" i="34"/>
  <c r="D21" i="34"/>
  <c r="D19" i="34"/>
  <c r="D17" i="34"/>
  <c r="D15" i="34"/>
  <c r="D13" i="34"/>
  <c r="D11" i="34"/>
  <c r="D9" i="34"/>
  <c r="D5" i="34"/>
  <c r="D3" i="34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M26" i="33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G28" i="33" s="1"/>
  <c r="G29" i="33" s="1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D23" i="34" l="1"/>
  <c r="D24" i="34" s="1"/>
  <c r="C24" i="34"/>
  <c r="O7" i="6"/>
  <c r="E28" i="33"/>
  <c r="E29" i="33" s="1"/>
  <c r="N28" i="6"/>
  <c r="M18" i="33"/>
  <c r="R18" i="33" s="1"/>
  <c r="O27" i="5"/>
  <c r="N15" i="33"/>
  <c r="M24" i="33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R26" i="33"/>
  <c r="R24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O24" i="33"/>
  <c r="N20" i="33"/>
  <c r="O18" i="33"/>
  <c r="D28" i="33"/>
  <c r="D29" i="33" s="1"/>
  <c r="O26" i="33"/>
  <c r="M7" i="33"/>
  <c r="S7" i="33" s="1"/>
  <c r="T7" i="33" s="1"/>
  <c r="N7" i="33"/>
  <c r="R9" i="33"/>
  <c r="R15" i="33"/>
  <c r="R21" i="33"/>
  <c r="R23" i="33"/>
  <c r="S8" i="33"/>
  <c r="T8" i="33" s="1"/>
  <c r="O9" i="33"/>
  <c r="O15" i="33"/>
  <c r="S18" i="33"/>
  <c r="T18" i="33" s="1"/>
  <c r="O23" i="33"/>
  <c r="S24" i="33"/>
  <c r="T24" i="33" s="1"/>
  <c r="S26" i="33"/>
  <c r="T26" i="33" s="1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E31" i="33" l="1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sharedStrings.xml><?xml version="1.0" encoding="utf-8"?>
<sst xmlns="http://schemas.openxmlformats.org/spreadsheetml/2006/main" count="1531" uniqueCount="64">
  <si>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</si>
  <si>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</si>
  <si>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</si>
  <si>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</si>
  <si>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</si>
  <si>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</si>
  <si>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</si>
  <si>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</si>
  <si>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</si>
  <si>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</si>
  <si>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</si>
  <si>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</si>
  <si>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</si>
  <si>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</si>
  <si>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</si>
  <si>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</si>
  <si>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</si>
  <si>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</si>
  <si>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</si>
  <si>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</si>
  <si>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</si>
  <si>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</si>
  <si>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</si>
  <si>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</si>
  <si>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</si>
  <si>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</si>
  <si>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</si>
  <si>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</si>
  <si>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</si>
  <si>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</si>
  <si>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</si>
  <si>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</si>
  <si>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</si>
  <si>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</si>
  <si>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</si>
  <si>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</si>
  <si>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</si>
  <si>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</si>
  <si>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</si>
  <si>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</si>
  <si>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</si>
  <si>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</si>
  <si>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</si>
  <si>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</si>
  <si>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</si>
  <si>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</si>
  <si>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</si>
  <si>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</si>
  <si>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</si>
  <si>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</si>
  <si>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</si>
  <si>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</si>
  <si>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</si>
  <si>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</si>
  <si>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</si>
  <si>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</si>
  <si>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S.Card Target VS Achievement Sep'2021</t>
  </si>
  <si>
    <t>Pos no</t>
  </si>
  <si>
    <t>Target</t>
  </si>
  <si>
    <t>Till-26.09.2021</t>
  </si>
  <si>
    <t>Baki</t>
  </si>
  <si>
    <t>Sadek</t>
  </si>
  <si>
    <t>Total</t>
  </si>
  <si>
    <t>Card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</si>
</sst>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6" fillId="4" borderId="23" xfId="0" applyFont="1" applyFill="1" applyBorder="1" applyAlignment="1">
      <alignment horizontal="center"/>
    </xf>
    <xf numFmtId="0" fontId="16" fillId="4" borderId="24" xfId="0" applyFont="1" applyFill="1" applyBorder="1" applyAlignment="1">
      <alignment horizontal="center"/>
    </xf>
    <xf numFmtId="0" fontId="16" fillId="4" borderId="25" xfId="0" applyFont="1" applyFill="1" applyBorder="1" applyAlignment="1">
      <alignment horizontal="center"/>
    </xf>
    <xf numFmtId="0" fontId="16" fillId="0" borderId="0" xfId="0" applyFont="1" applyFill="1" applyBorder="1" applyAlignment="1"/>
    <xf numFmtId="0" fontId="16" fillId="0" borderId="5" xfId="0" applyFont="1" applyFill="1" applyBorder="1" applyAlignment="1">
      <alignment horizontal="center"/>
    </xf>
    <xf numFmtId="0" fontId="16" fillId="11" borderId="5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6" fillId="10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6" fillId="4" borderId="5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5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48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767546</v>
      </c>
      <c r="E29" s="48">
        <f t="shared" ref="E29:L29" si="8">E4+E5-E28</f>
        <v>4550</v>
      </c>
      <c r="F29" s="48">
        <f t="shared" si="8"/>
        <v>13160</v>
      </c>
      <c r="G29" s="48">
        <f t="shared" si="8"/>
        <v>0</v>
      </c>
      <c r="H29" s="48">
        <f t="shared" si="8"/>
        <v>11470</v>
      </c>
      <c r="I29" s="48">
        <f t="shared" si="8"/>
        <v>546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4" priority="44" operator="equal">
      <formula>212030016606640</formula>
    </cfRule>
  </conditionalFormatting>
  <conditionalFormatting sqref="D29 E28:K29 E4 E6">
    <cfRule type="cellIs" dxfId="1373" priority="42" operator="equal">
      <formula>$E$4</formula>
    </cfRule>
    <cfRule type="cellIs" dxfId="1372" priority="43" operator="equal">
      <formula>2120</formula>
    </cfRule>
  </conditionalFormatting>
  <conditionalFormatting sqref="D29:E29 F28:F29 F4 F6">
    <cfRule type="cellIs" dxfId="1371" priority="40" operator="equal">
      <formula>$F$4</formula>
    </cfRule>
    <cfRule type="cellIs" dxfId="1370" priority="41" operator="equal">
      <formula>300</formula>
    </cfRule>
  </conditionalFormatting>
  <conditionalFormatting sqref="G28:G29 G4 G6">
    <cfRule type="cellIs" dxfId="1369" priority="38" operator="equal">
      <formula>$G$4</formula>
    </cfRule>
    <cfRule type="cellIs" dxfId="1368" priority="39" operator="equal">
      <formula>1660</formula>
    </cfRule>
  </conditionalFormatting>
  <conditionalFormatting sqref="H28:H29 H4 H6">
    <cfRule type="cellIs" dxfId="1367" priority="36" operator="equal">
      <formula>$H$4</formula>
    </cfRule>
    <cfRule type="cellIs" dxfId="1366" priority="37" operator="equal">
      <formula>6640</formula>
    </cfRule>
  </conditionalFormatting>
  <conditionalFormatting sqref="T6:T28">
    <cfRule type="cellIs" dxfId="1365" priority="35" operator="lessThan">
      <formula>0</formula>
    </cfRule>
  </conditionalFormatting>
  <conditionalFormatting sqref="T7:T27">
    <cfRule type="cellIs" dxfId="1364" priority="32" operator="lessThan">
      <formula>0</formula>
    </cfRule>
    <cfRule type="cellIs" dxfId="1363" priority="33" operator="lessThan">
      <formula>0</formula>
    </cfRule>
    <cfRule type="cellIs" dxfId="1362" priority="34" operator="lessThan">
      <formula>0</formula>
    </cfRule>
  </conditionalFormatting>
  <conditionalFormatting sqref="E28:K28 E4 E6">
    <cfRule type="cellIs" dxfId="1361" priority="31" operator="equal">
      <formula>$E$4</formula>
    </cfRule>
  </conditionalFormatting>
  <conditionalFormatting sqref="D28:D29 D4:K4 M4 D6">
    <cfRule type="cellIs" dxfId="1360" priority="30" operator="equal">
      <formula>$D$4</formula>
    </cfRule>
  </conditionalFormatting>
  <conditionalFormatting sqref="I28:I29 I4 I6">
    <cfRule type="cellIs" dxfId="1359" priority="29" operator="equal">
      <formula>$I$4</formula>
    </cfRule>
  </conditionalFormatting>
  <conditionalFormatting sqref="J28:J29 J4 J6">
    <cfRule type="cellIs" dxfId="1358" priority="28" operator="equal">
      <formula>$J$4</formula>
    </cfRule>
  </conditionalFormatting>
  <conditionalFormatting sqref="K28:K29 K4 K6">
    <cfRule type="cellIs" dxfId="1357" priority="27" operator="equal">
      <formula>$K$4</formula>
    </cfRule>
  </conditionalFormatting>
  <conditionalFormatting sqref="M4:M6">
    <cfRule type="cellIs" dxfId="1356" priority="26" operator="equal">
      <formula>$L$4</formula>
    </cfRule>
  </conditionalFormatting>
  <conditionalFormatting sqref="T7:T28">
    <cfRule type="cellIs" dxfId="1355" priority="23" operator="lessThan">
      <formula>0</formula>
    </cfRule>
    <cfRule type="cellIs" dxfId="1354" priority="24" operator="lessThan">
      <formula>0</formula>
    </cfRule>
    <cfRule type="cellIs" dxfId="1353" priority="25" operator="lessThan">
      <formula>0</formula>
    </cfRule>
  </conditionalFormatting>
  <conditionalFormatting sqref="T6:T28">
    <cfRule type="cellIs" dxfId="1352" priority="21" operator="lessThan">
      <formula>0</formula>
    </cfRule>
  </conditionalFormatting>
  <conditionalFormatting sqref="T7:T27">
    <cfRule type="cellIs" dxfId="1351" priority="18" operator="lessThan">
      <formula>0</formula>
    </cfRule>
    <cfRule type="cellIs" dxfId="1350" priority="19" operator="lessThan">
      <formula>0</formula>
    </cfRule>
    <cfRule type="cellIs" dxfId="1349" priority="20" operator="lessThan">
      <formula>0</formula>
    </cfRule>
  </conditionalFormatting>
  <conditionalFormatting sqref="T7:T28">
    <cfRule type="cellIs" dxfId="1348" priority="15" operator="lessThan">
      <formula>0</formula>
    </cfRule>
    <cfRule type="cellIs" dxfId="1347" priority="16" operator="lessThan">
      <formula>0</formula>
    </cfRule>
    <cfRule type="cellIs" dxfId="1346" priority="17" operator="lessThan">
      <formula>0</formula>
    </cfRule>
  </conditionalFormatting>
  <conditionalFormatting sqref="L4 L6 L28:L29">
    <cfRule type="cellIs" dxfId="1345" priority="13" operator="equal">
      <formula>$L$4</formula>
    </cfRule>
  </conditionalFormatting>
  <conditionalFormatting sqref="D7:S7">
    <cfRule type="cellIs" dxfId="1344" priority="12" operator="greaterThan">
      <formula>0</formula>
    </cfRule>
  </conditionalFormatting>
  <conditionalFormatting sqref="D9:S9">
    <cfRule type="cellIs" dxfId="1343" priority="11" operator="greaterThan">
      <formula>0</formula>
    </cfRule>
  </conditionalFormatting>
  <conditionalFormatting sqref="D11:S11">
    <cfRule type="cellIs" dxfId="1342" priority="10" operator="greaterThan">
      <formula>0</formula>
    </cfRule>
  </conditionalFormatting>
  <conditionalFormatting sqref="D13:S13">
    <cfRule type="cellIs" dxfId="1341" priority="9" operator="greaterThan">
      <formula>0</formula>
    </cfRule>
  </conditionalFormatting>
  <conditionalFormatting sqref="D15:S15">
    <cfRule type="cellIs" dxfId="1340" priority="8" operator="greaterThan">
      <formula>0</formula>
    </cfRule>
  </conditionalFormatting>
  <conditionalFormatting sqref="D17:S17">
    <cfRule type="cellIs" dxfId="1339" priority="7" operator="greaterThan">
      <formula>0</formula>
    </cfRule>
  </conditionalFormatting>
  <conditionalFormatting sqref="D19:S19">
    <cfRule type="cellIs" dxfId="1338" priority="6" operator="greaterThan">
      <formula>0</formula>
    </cfRule>
  </conditionalFormatting>
  <conditionalFormatting sqref="D21:S21">
    <cfRule type="cellIs" dxfId="1337" priority="5" operator="greaterThan">
      <formula>0</formula>
    </cfRule>
  </conditionalFormatting>
  <conditionalFormatting sqref="D23:S23">
    <cfRule type="cellIs" dxfId="1336" priority="4" operator="greaterThan">
      <formula>0</formula>
    </cfRule>
  </conditionalFormatting>
  <conditionalFormatting sqref="D25:S25">
    <cfRule type="cellIs" dxfId="1335" priority="3" operator="greaterThan">
      <formula>0</formula>
    </cfRule>
  </conditionalFormatting>
  <conditionalFormatting sqref="D27:S27">
    <cfRule type="cellIs" dxfId="1334" priority="2" operator="greaterThan">
      <formula>0</formula>
    </cfRule>
  </conditionalFormatting>
  <conditionalFormatting sqref="D5:L5">
    <cfRule type="cellIs" dxfId="1333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528184</v>
      </c>
      <c r="E4" s="2">
        <f>'9'!E29</f>
        <v>3960</v>
      </c>
      <c r="F4" s="2">
        <f>'9'!F29</f>
        <v>12400</v>
      </c>
      <c r="G4" s="2">
        <f>'9'!G29</f>
        <v>0</v>
      </c>
      <c r="H4" s="2">
        <f>'9'!H29</f>
        <v>7830</v>
      </c>
      <c r="I4" s="2">
        <f>'9'!I29</f>
        <v>581</v>
      </c>
      <c r="J4" s="2">
        <f>'9'!J29</f>
        <v>89</v>
      </c>
      <c r="K4" s="2">
        <f>'9'!K29</f>
        <v>560</v>
      </c>
      <c r="L4" s="2">
        <f>'9'!L29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8" priority="43" operator="equal">
      <formula>212030016606640</formula>
    </cfRule>
  </conditionalFormatting>
  <conditionalFormatting sqref="D29 E4:E6 E28:K29">
    <cfRule type="cellIs" dxfId="987" priority="41" operator="equal">
      <formula>$E$4</formula>
    </cfRule>
    <cfRule type="cellIs" dxfId="986" priority="42" operator="equal">
      <formula>2120</formula>
    </cfRule>
  </conditionalFormatting>
  <conditionalFormatting sqref="D29:E29 F4:F6 F28:F29">
    <cfRule type="cellIs" dxfId="985" priority="39" operator="equal">
      <formula>$F$4</formula>
    </cfRule>
    <cfRule type="cellIs" dxfId="984" priority="40" operator="equal">
      <formula>300</formula>
    </cfRule>
  </conditionalFormatting>
  <conditionalFormatting sqref="G4:G6 G28:G29">
    <cfRule type="cellIs" dxfId="983" priority="37" operator="equal">
      <formula>$G$4</formula>
    </cfRule>
    <cfRule type="cellIs" dxfId="982" priority="38" operator="equal">
      <formula>1660</formula>
    </cfRule>
  </conditionalFormatting>
  <conditionalFormatting sqref="H4:H6 H28:H29">
    <cfRule type="cellIs" dxfId="981" priority="35" operator="equal">
      <formula>$H$4</formula>
    </cfRule>
    <cfRule type="cellIs" dxfId="980" priority="36" operator="equal">
      <formula>6640</formula>
    </cfRule>
  </conditionalFormatting>
  <conditionalFormatting sqref="T6:T28">
    <cfRule type="cellIs" dxfId="979" priority="34" operator="lessThan">
      <formula>0</formula>
    </cfRule>
  </conditionalFormatting>
  <conditionalFormatting sqref="T7:T27">
    <cfRule type="cellIs" dxfId="978" priority="31" operator="lessThan">
      <formula>0</formula>
    </cfRule>
    <cfRule type="cellIs" dxfId="977" priority="32" operator="lessThan">
      <formula>0</formula>
    </cfRule>
    <cfRule type="cellIs" dxfId="976" priority="33" operator="lessThan">
      <formula>0</formula>
    </cfRule>
  </conditionalFormatting>
  <conditionalFormatting sqref="E4:E6 E28:K28">
    <cfRule type="cellIs" dxfId="975" priority="30" operator="equal">
      <formula>$E$4</formula>
    </cfRule>
  </conditionalFormatting>
  <conditionalFormatting sqref="D28:D29 D6 D4:M4">
    <cfRule type="cellIs" dxfId="974" priority="29" operator="equal">
      <formula>$D$4</formula>
    </cfRule>
  </conditionalFormatting>
  <conditionalFormatting sqref="I4:I6 I28:I29">
    <cfRule type="cellIs" dxfId="973" priority="28" operator="equal">
      <formula>$I$4</formula>
    </cfRule>
  </conditionalFormatting>
  <conditionalFormatting sqref="J4:J6 J28:J29">
    <cfRule type="cellIs" dxfId="972" priority="27" operator="equal">
      <formula>$J$4</formula>
    </cfRule>
  </conditionalFormatting>
  <conditionalFormatting sqref="K4:K6 K28:K29">
    <cfRule type="cellIs" dxfId="971" priority="26" operator="equal">
      <formula>$K$4</formula>
    </cfRule>
  </conditionalFormatting>
  <conditionalFormatting sqref="M4:M6">
    <cfRule type="cellIs" dxfId="970" priority="25" operator="equal">
      <formula>$L$4</formula>
    </cfRule>
  </conditionalFormatting>
  <conditionalFormatting sqref="T7:T28">
    <cfRule type="cellIs" dxfId="969" priority="22" operator="lessThan">
      <formula>0</formula>
    </cfRule>
    <cfRule type="cellIs" dxfId="968" priority="23" operator="lessThan">
      <formula>0</formula>
    </cfRule>
    <cfRule type="cellIs" dxfId="967" priority="24" operator="lessThan">
      <formula>0</formula>
    </cfRule>
  </conditionalFormatting>
  <conditionalFormatting sqref="D5:K5">
    <cfRule type="cellIs" dxfId="966" priority="21" operator="greaterThan">
      <formula>0</formula>
    </cfRule>
  </conditionalFormatting>
  <conditionalFormatting sqref="T6:T28">
    <cfRule type="cellIs" dxfId="965" priority="20" operator="lessThan">
      <formula>0</formula>
    </cfRule>
  </conditionalFormatting>
  <conditionalFormatting sqref="T7:T27">
    <cfRule type="cellIs" dxfId="964" priority="17" operator="lessThan">
      <formula>0</formula>
    </cfRule>
    <cfRule type="cellIs" dxfId="963" priority="18" operator="lessThan">
      <formula>0</formula>
    </cfRule>
    <cfRule type="cellIs" dxfId="962" priority="19" operator="lessThan">
      <formula>0</formula>
    </cfRule>
  </conditionalFormatting>
  <conditionalFormatting sqref="T7:T28">
    <cfRule type="cellIs" dxfId="961" priority="14" operator="lessThan">
      <formula>0</formula>
    </cfRule>
    <cfRule type="cellIs" dxfId="960" priority="15" operator="lessThan">
      <formula>0</formula>
    </cfRule>
    <cfRule type="cellIs" dxfId="959" priority="16" operator="lessThan">
      <formula>0</formula>
    </cfRule>
  </conditionalFormatting>
  <conditionalFormatting sqref="D5:K5">
    <cfRule type="cellIs" dxfId="958" priority="13" operator="greaterThan">
      <formula>0</formula>
    </cfRule>
  </conditionalFormatting>
  <conditionalFormatting sqref="L4 L6 L28:L29">
    <cfRule type="cellIs" dxfId="957" priority="12" operator="equal">
      <formula>$L$4</formula>
    </cfRule>
  </conditionalFormatting>
  <conditionalFormatting sqref="D7:S7">
    <cfRule type="cellIs" dxfId="956" priority="11" operator="greaterThan">
      <formula>0</formula>
    </cfRule>
  </conditionalFormatting>
  <conditionalFormatting sqref="D9:S9">
    <cfRule type="cellIs" dxfId="955" priority="10" operator="greaterThan">
      <formula>0</formula>
    </cfRule>
  </conditionalFormatting>
  <conditionalFormatting sqref="D11:S11">
    <cfRule type="cellIs" dxfId="954" priority="9" operator="greaterThan">
      <formula>0</formula>
    </cfRule>
  </conditionalFormatting>
  <conditionalFormatting sqref="D13:S13">
    <cfRule type="cellIs" dxfId="953" priority="8" operator="greaterThan">
      <formula>0</formula>
    </cfRule>
  </conditionalFormatting>
  <conditionalFormatting sqref="D15:S15">
    <cfRule type="cellIs" dxfId="952" priority="7" operator="greaterThan">
      <formula>0</formula>
    </cfRule>
  </conditionalFormatting>
  <conditionalFormatting sqref="D17:S17">
    <cfRule type="cellIs" dxfId="951" priority="6" operator="greaterThan">
      <formula>0</formula>
    </cfRule>
  </conditionalFormatting>
  <conditionalFormatting sqref="D19:S19">
    <cfRule type="cellIs" dxfId="950" priority="5" operator="greaterThan">
      <formula>0</formula>
    </cfRule>
  </conditionalFormatting>
  <conditionalFormatting sqref="D21:S21">
    <cfRule type="cellIs" dxfId="949" priority="4" operator="greaterThan">
      <formula>0</formula>
    </cfRule>
  </conditionalFormatting>
  <conditionalFormatting sqref="D23:S23">
    <cfRule type="cellIs" dxfId="948" priority="3" operator="greaterThan">
      <formula>0</formula>
    </cfRule>
  </conditionalFormatting>
  <conditionalFormatting sqref="D25:S25">
    <cfRule type="cellIs" dxfId="947" priority="2" operator="greaterThan">
      <formula>0</formula>
    </cfRule>
  </conditionalFormatting>
  <conditionalFormatting sqref="D27:S27">
    <cfRule type="cellIs" dxfId="946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528184</v>
      </c>
      <c r="E4" s="2">
        <f>'10'!E29</f>
        <v>3960</v>
      </c>
      <c r="F4" s="2">
        <f>'10'!F29</f>
        <v>12400</v>
      </c>
      <c r="G4" s="2">
        <f>'10'!G29</f>
        <v>0</v>
      </c>
      <c r="H4" s="2">
        <f>'10'!H29</f>
        <v>7830</v>
      </c>
      <c r="I4" s="2">
        <f>'10'!I29</f>
        <v>581</v>
      </c>
      <c r="J4" s="2">
        <f>'10'!J29</f>
        <v>89</v>
      </c>
      <c r="K4" s="2">
        <f>'10'!K29</f>
        <v>560</v>
      </c>
      <c r="L4" s="2">
        <f>'10'!L29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5" priority="43" operator="equal">
      <formula>212030016606640</formula>
    </cfRule>
  </conditionalFormatting>
  <conditionalFormatting sqref="D29 E4:E6 E28:K29">
    <cfRule type="cellIs" dxfId="944" priority="41" operator="equal">
      <formula>$E$4</formula>
    </cfRule>
    <cfRule type="cellIs" dxfId="943" priority="42" operator="equal">
      <formula>2120</formula>
    </cfRule>
  </conditionalFormatting>
  <conditionalFormatting sqref="D29:E29 F4:F6 F28:F29">
    <cfRule type="cellIs" dxfId="942" priority="39" operator="equal">
      <formula>$F$4</formula>
    </cfRule>
    <cfRule type="cellIs" dxfId="941" priority="40" operator="equal">
      <formula>300</formula>
    </cfRule>
  </conditionalFormatting>
  <conditionalFormatting sqref="G4:G6 G28:G29">
    <cfRule type="cellIs" dxfId="940" priority="37" operator="equal">
      <formula>$G$4</formula>
    </cfRule>
    <cfRule type="cellIs" dxfId="939" priority="38" operator="equal">
      <formula>1660</formula>
    </cfRule>
  </conditionalFormatting>
  <conditionalFormatting sqref="H4:H6 H28:H29">
    <cfRule type="cellIs" dxfId="938" priority="35" operator="equal">
      <formula>$H$4</formula>
    </cfRule>
    <cfRule type="cellIs" dxfId="937" priority="36" operator="equal">
      <formula>6640</formula>
    </cfRule>
  </conditionalFormatting>
  <conditionalFormatting sqref="T6:T28">
    <cfRule type="cellIs" dxfId="936" priority="34" operator="lessThan">
      <formula>0</formula>
    </cfRule>
  </conditionalFormatting>
  <conditionalFormatting sqref="T7:T27">
    <cfRule type="cellIs" dxfId="935" priority="31" operator="lessThan">
      <formula>0</formula>
    </cfRule>
    <cfRule type="cellIs" dxfId="934" priority="32" operator="lessThan">
      <formula>0</formula>
    </cfRule>
    <cfRule type="cellIs" dxfId="933" priority="33" operator="lessThan">
      <formula>0</formula>
    </cfRule>
  </conditionalFormatting>
  <conditionalFormatting sqref="E4:E6 E28:K28">
    <cfRule type="cellIs" dxfId="932" priority="30" operator="equal">
      <formula>$E$4</formula>
    </cfRule>
  </conditionalFormatting>
  <conditionalFormatting sqref="D28:D29 D6 D4:M4">
    <cfRule type="cellIs" dxfId="931" priority="29" operator="equal">
      <formula>$D$4</formula>
    </cfRule>
  </conditionalFormatting>
  <conditionalFormatting sqref="I4:I6 I28:I29">
    <cfRule type="cellIs" dxfId="930" priority="28" operator="equal">
      <formula>$I$4</formula>
    </cfRule>
  </conditionalFormatting>
  <conditionalFormatting sqref="J4:J6 J28:J29">
    <cfRule type="cellIs" dxfId="929" priority="27" operator="equal">
      <formula>$J$4</formula>
    </cfRule>
  </conditionalFormatting>
  <conditionalFormatting sqref="K4:K6 K28:K29">
    <cfRule type="cellIs" dxfId="928" priority="26" operator="equal">
      <formula>$K$4</formula>
    </cfRule>
  </conditionalFormatting>
  <conditionalFormatting sqref="M4:M6">
    <cfRule type="cellIs" dxfId="927" priority="25" operator="equal">
      <formula>$L$4</formula>
    </cfRule>
  </conditionalFormatting>
  <conditionalFormatting sqref="T7:T28">
    <cfRule type="cellIs" dxfId="926" priority="22" operator="lessThan">
      <formula>0</formula>
    </cfRule>
    <cfRule type="cellIs" dxfId="925" priority="23" operator="lessThan">
      <formula>0</formula>
    </cfRule>
    <cfRule type="cellIs" dxfId="924" priority="24" operator="lessThan">
      <formula>0</formula>
    </cfRule>
  </conditionalFormatting>
  <conditionalFormatting sqref="D5:K5">
    <cfRule type="cellIs" dxfId="923" priority="21" operator="greaterThan">
      <formula>0</formula>
    </cfRule>
  </conditionalFormatting>
  <conditionalFormatting sqref="T6:T28">
    <cfRule type="cellIs" dxfId="922" priority="20" operator="lessThan">
      <formula>0</formula>
    </cfRule>
  </conditionalFormatting>
  <conditionalFormatting sqref="T7:T27">
    <cfRule type="cellIs" dxfId="921" priority="17" operator="lessThan">
      <formula>0</formula>
    </cfRule>
    <cfRule type="cellIs" dxfId="920" priority="18" operator="lessThan">
      <formula>0</formula>
    </cfRule>
    <cfRule type="cellIs" dxfId="919" priority="19" operator="lessThan">
      <formula>0</formula>
    </cfRule>
  </conditionalFormatting>
  <conditionalFormatting sqref="T7:T28">
    <cfRule type="cellIs" dxfId="918" priority="14" operator="lessThan">
      <formula>0</formula>
    </cfRule>
    <cfRule type="cellIs" dxfId="917" priority="15" operator="lessThan">
      <formula>0</formula>
    </cfRule>
    <cfRule type="cellIs" dxfId="916" priority="16" operator="lessThan">
      <formula>0</formula>
    </cfRule>
  </conditionalFormatting>
  <conditionalFormatting sqref="D5:K5">
    <cfRule type="cellIs" dxfId="915" priority="13" operator="greaterThan">
      <formula>0</formula>
    </cfRule>
  </conditionalFormatting>
  <conditionalFormatting sqref="L4 L6 L28:L29">
    <cfRule type="cellIs" dxfId="914" priority="12" operator="equal">
      <formula>$L$4</formula>
    </cfRule>
  </conditionalFormatting>
  <conditionalFormatting sqref="D7:S7">
    <cfRule type="cellIs" dxfId="913" priority="11" operator="greaterThan">
      <formula>0</formula>
    </cfRule>
  </conditionalFormatting>
  <conditionalFormatting sqref="D9:S9">
    <cfRule type="cellIs" dxfId="912" priority="10" operator="greaterThan">
      <formula>0</formula>
    </cfRule>
  </conditionalFormatting>
  <conditionalFormatting sqref="D11:S11">
    <cfRule type="cellIs" dxfId="911" priority="9" operator="greaterThan">
      <formula>0</formula>
    </cfRule>
  </conditionalFormatting>
  <conditionalFormatting sqref="D13:S13">
    <cfRule type="cellIs" dxfId="910" priority="8" operator="greaterThan">
      <formula>0</formula>
    </cfRule>
  </conditionalFormatting>
  <conditionalFormatting sqref="D15:S15">
    <cfRule type="cellIs" dxfId="909" priority="7" operator="greaterThan">
      <formula>0</formula>
    </cfRule>
  </conditionalFormatting>
  <conditionalFormatting sqref="D17:S17">
    <cfRule type="cellIs" dxfId="908" priority="6" operator="greaterThan">
      <formula>0</formula>
    </cfRule>
  </conditionalFormatting>
  <conditionalFormatting sqref="D19:S19">
    <cfRule type="cellIs" dxfId="907" priority="5" operator="greaterThan">
      <formula>0</formula>
    </cfRule>
  </conditionalFormatting>
  <conditionalFormatting sqref="D21:S21">
    <cfRule type="cellIs" dxfId="906" priority="4" operator="greaterThan">
      <formula>0</formula>
    </cfRule>
  </conditionalFormatting>
  <conditionalFormatting sqref="D23:S23">
    <cfRule type="cellIs" dxfId="905" priority="3" operator="greaterThan">
      <formula>0</formula>
    </cfRule>
  </conditionalFormatting>
  <conditionalFormatting sqref="D25:S25">
    <cfRule type="cellIs" dxfId="904" priority="2" operator="greaterThan">
      <formula>0</formula>
    </cfRule>
  </conditionalFormatting>
  <conditionalFormatting sqref="D27:S27">
    <cfRule type="cellIs" dxfId="903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528184</v>
      </c>
      <c r="E4" s="2">
        <f>'11'!E29</f>
        <v>3960</v>
      </c>
      <c r="F4" s="2">
        <f>'11'!F29</f>
        <v>12400</v>
      </c>
      <c r="G4" s="2">
        <f>'11'!G29</f>
        <v>0</v>
      </c>
      <c r="H4" s="2">
        <f>'11'!H29</f>
        <v>7830</v>
      </c>
      <c r="I4" s="2">
        <f>'11'!I29</f>
        <v>581</v>
      </c>
      <c r="J4" s="2">
        <f>'11'!J29</f>
        <v>89</v>
      </c>
      <c r="K4" s="2">
        <f>'11'!K29</f>
        <v>560</v>
      </c>
      <c r="L4" s="2">
        <f>'11'!L29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2" priority="43" operator="equal">
      <formula>212030016606640</formula>
    </cfRule>
  </conditionalFormatting>
  <conditionalFormatting sqref="D29 E4:E6 E28:K29">
    <cfRule type="cellIs" dxfId="901" priority="41" operator="equal">
      <formula>$E$4</formula>
    </cfRule>
    <cfRule type="cellIs" dxfId="900" priority="42" operator="equal">
      <formula>2120</formula>
    </cfRule>
  </conditionalFormatting>
  <conditionalFormatting sqref="D29:E29 F4:F6 F28:F29">
    <cfRule type="cellIs" dxfId="899" priority="39" operator="equal">
      <formula>$F$4</formula>
    </cfRule>
    <cfRule type="cellIs" dxfId="898" priority="40" operator="equal">
      <formula>300</formula>
    </cfRule>
  </conditionalFormatting>
  <conditionalFormatting sqref="G4:G6 G28:G29">
    <cfRule type="cellIs" dxfId="897" priority="37" operator="equal">
      <formula>$G$4</formula>
    </cfRule>
    <cfRule type="cellIs" dxfId="896" priority="38" operator="equal">
      <formula>1660</formula>
    </cfRule>
  </conditionalFormatting>
  <conditionalFormatting sqref="H4:H6 H28:H29">
    <cfRule type="cellIs" dxfId="895" priority="35" operator="equal">
      <formula>$H$4</formula>
    </cfRule>
    <cfRule type="cellIs" dxfId="894" priority="36" operator="equal">
      <formula>6640</formula>
    </cfRule>
  </conditionalFormatting>
  <conditionalFormatting sqref="T6:T28">
    <cfRule type="cellIs" dxfId="893" priority="34" operator="lessThan">
      <formula>0</formula>
    </cfRule>
  </conditionalFormatting>
  <conditionalFormatting sqref="T7:T27">
    <cfRule type="cellIs" dxfId="892" priority="31" operator="lessThan">
      <formula>0</formula>
    </cfRule>
    <cfRule type="cellIs" dxfId="891" priority="32" operator="lessThan">
      <formula>0</formula>
    </cfRule>
    <cfRule type="cellIs" dxfId="890" priority="33" operator="lessThan">
      <formula>0</formula>
    </cfRule>
  </conditionalFormatting>
  <conditionalFormatting sqref="E4:E6 E28:K28">
    <cfRule type="cellIs" dxfId="889" priority="30" operator="equal">
      <formula>$E$4</formula>
    </cfRule>
  </conditionalFormatting>
  <conditionalFormatting sqref="D28:D29 D6 D4:M4">
    <cfRule type="cellIs" dxfId="888" priority="29" operator="equal">
      <formula>$D$4</formula>
    </cfRule>
  </conditionalFormatting>
  <conditionalFormatting sqref="I4:I6 I28:I29">
    <cfRule type="cellIs" dxfId="887" priority="28" operator="equal">
      <formula>$I$4</formula>
    </cfRule>
  </conditionalFormatting>
  <conditionalFormatting sqref="J4:J6 J28:J29">
    <cfRule type="cellIs" dxfId="886" priority="27" operator="equal">
      <formula>$J$4</formula>
    </cfRule>
  </conditionalFormatting>
  <conditionalFormatting sqref="K4:K6 K28:K29">
    <cfRule type="cellIs" dxfId="885" priority="26" operator="equal">
      <formula>$K$4</formula>
    </cfRule>
  </conditionalFormatting>
  <conditionalFormatting sqref="M4:M6">
    <cfRule type="cellIs" dxfId="884" priority="25" operator="equal">
      <formula>$L$4</formula>
    </cfRule>
  </conditionalFormatting>
  <conditionalFormatting sqref="T7:T28">
    <cfRule type="cellIs" dxfId="883" priority="22" operator="lessThan">
      <formula>0</formula>
    </cfRule>
    <cfRule type="cellIs" dxfId="882" priority="23" operator="lessThan">
      <formula>0</formula>
    </cfRule>
    <cfRule type="cellIs" dxfId="881" priority="24" operator="lessThan">
      <formula>0</formula>
    </cfRule>
  </conditionalFormatting>
  <conditionalFormatting sqref="D5:K5">
    <cfRule type="cellIs" dxfId="880" priority="21" operator="greaterThan">
      <formula>0</formula>
    </cfRule>
  </conditionalFormatting>
  <conditionalFormatting sqref="T6:T28">
    <cfRule type="cellIs" dxfId="879" priority="20" operator="lessThan">
      <formula>0</formula>
    </cfRule>
  </conditionalFormatting>
  <conditionalFormatting sqref="T7:T27">
    <cfRule type="cellIs" dxfId="878" priority="17" operator="lessThan">
      <formula>0</formula>
    </cfRule>
    <cfRule type="cellIs" dxfId="877" priority="18" operator="lessThan">
      <formula>0</formula>
    </cfRule>
    <cfRule type="cellIs" dxfId="876" priority="19" operator="lessThan">
      <formula>0</formula>
    </cfRule>
  </conditionalFormatting>
  <conditionalFormatting sqref="T7:T28">
    <cfRule type="cellIs" dxfId="875" priority="14" operator="lessThan">
      <formula>0</formula>
    </cfRule>
    <cfRule type="cellIs" dxfId="874" priority="15" operator="lessThan">
      <formula>0</formula>
    </cfRule>
    <cfRule type="cellIs" dxfId="873" priority="16" operator="lessThan">
      <formula>0</formula>
    </cfRule>
  </conditionalFormatting>
  <conditionalFormatting sqref="D5:K5">
    <cfRule type="cellIs" dxfId="872" priority="13" operator="greaterThan">
      <formula>0</formula>
    </cfRule>
  </conditionalFormatting>
  <conditionalFormatting sqref="L4 L6 L28:L29">
    <cfRule type="cellIs" dxfId="871" priority="12" operator="equal">
      <formula>$L$4</formula>
    </cfRule>
  </conditionalFormatting>
  <conditionalFormatting sqref="D7:S7">
    <cfRule type="cellIs" dxfId="870" priority="11" operator="greaterThan">
      <formula>0</formula>
    </cfRule>
  </conditionalFormatting>
  <conditionalFormatting sqref="D9:S9">
    <cfRule type="cellIs" dxfId="869" priority="10" operator="greaterThan">
      <formula>0</formula>
    </cfRule>
  </conditionalFormatting>
  <conditionalFormatting sqref="D11:S11">
    <cfRule type="cellIs" dxfId="868" priority="9" operator="greaterThan">
      <formula>0</formula>
    </cfRule>
  </conditionalFormatting>
  <conditionalFormatting sqref="D13:S13">
    <cfRule type="cellIs" dxfId="867" priority="8" operator="greaterThan">
      <formula>0</formula>
    </cfRule>
  </conditionalFormatting>
  <conditionalFormatting sqref="D15:S15">
    <cfRule type="cellIs" dxfId="866" priority="7" operator="greaterThan">
      <formula>0</formula>
    </cfRule>
  </conditionalFormatting>
  <conditionalFormatting sqref="D17:S17">
    <cfRule type="cellIs" dxfId="865" priority="6" operator="greaterThan">
      <formula>0</formula>
    </cfRule>
  </conditionalFormatting>
  <conditionalFormatting sqref="D19:S19">
    <cfRule type="cellIs" dxfId="864" priority="5" operator="greaterThan">
      <formula>0</formula>
    </cfRule>
  </conditionalFormatting>
  <conditionalFormatting sqref="D21:S21">
    <cfRule type="cellIs" dxfId="863" priority="4" operator="greaterThan">
      <formula>0</formula>
    </cfRule>
  </conditionalFormatting>
  <conditionalFormatting sqref="D23:S23">
    <cfRule type="cellIs" dxfId="862" priority="3" operator="greaterThan">
      <formula>0</formula>
    </cfRule>
  </conditionalFormatting>
  <conditionalFormatting sqref="D25:S25">
    <cfRule type="cellIs" dxfId="861" priority="2" operator="greaterThan">
      <formula>0</formula>
    </cfRule>
  </conditionalFormatting>
  <conditionalFormatting sqref="D27:S27">
    <cfRule type="cellIs" dxfId="860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528184</v>
      </c>
      <c r="E4" s="2">
        <f>'12'!E29</f>
        <v>3960</v>
      </c>
      <c r="F4" s="2">
        <f>'12'!F29</f>
        <v>12400</v>
      </c>
      <c r="G4" s="2">
        <f>'12'!G29</f>
        <v>0</v>
      </c>
      <c r="H4" s="2">
        <f>'12'!H29</f>
        <v>7830</v>
      </c>
      <c r="I4" s="2">
        <f>'12'!I29</f>
        <v>581</v>
      </c>
      <c r="J4" s="2">
        <f>'12'!J29</f>
        <v>89</v>
      </c>
      <c r="K4" s="2">
        <f>'12'!K29</f>
        <v>560</v>
      </c>
      <c r="L4" s="2">
        <f>'12'!L29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9" priority="43" operator="equal">
      <formula>212030016606640</formula>
    </cfRule>
  </conditionalFormatting>
  <conditionalFormatting sqref="D29 E4:E6 E28:K29">
    <cfRule type="cellIs" dxfId="858" priority="41" operator="equal">
      <formula>$E$4</formula>
    </cfRule>
    <cfRule type="cellIs" dxfId="857" priority="42" operator="equal">
      <formula>2120</formula>
    </cfRule>
  </conditionalFormatting>
  <conditionalFormatting sqref="D29:E29 F4:F6 F28:F29">
    <cfRule type="cellIs" dxfId="856" priority="39" operator="equal">
      <formula>$F$4</formula>
    </cfRule>
    <cfRule type="cellIs" dxfId="855" priority="40" operator="equal">
      <formula>300</formula>
    </cfRule>
  </conditionalFormatting>
  <conditionalFormatting sqref="G4:G6 G28:G29">
    <cfRule type="cellIs" dxfId="854" priority="37" operator="equal">
      <formula>$G$4</formula>
    </cfRule>
    <cfRule type="cellIs" dxfId="853" priority="38" operator="equal">
      <formula>1660</formula>
    </cfRule>
  </conditionalFormatting>
  <conditionalFormatting sqref="H4:H6 H28:H29">
    <cfRule type="cellIs" dxfId="852" priority="35" operator="equal">
      <formula>$H$4</formula>
    </cfRule>
    <cfRule type="cellIs" dxfId="851" priority="36" operator="equal">
      <formula>6640</formula>
    </cfRule>
  </conditionalFormatting>
  <conditionalFormatting sqref="T6:T28">
    <cfRule type="cellIs" dxfId="850" priority="34" operator="lessThan">
      <formula>0</formula>
    </cfRule>
  </conditionalFormatting>
  <conditionalFormatting sqref="T7:T27">
    <cfRule type="cellIs" dxfId="849" priority="31" operator="lessThan">
      <formula>0</formula>
    </cfRule>
    <cfRule type="cellIs" dxfId="848" priority="32" operator="lessThan">
      <formula>0</formula>
    </cfRule>
    <cfRule type="cellIs" dxfId="847" priority="33" operator="lessThan">
      <formula>0</formula>
    </cfRule>
  </conditionalFormatting>
  <conditionalFormatting sqref="E4:E6 E28:K28">
    <cfRule type="cellIs" dxfId="846" priority="30" operator="equal">
      <formula>$E$4</formula>
    </cfRule>
  </conditionalFormatting>
  <conditionalFormatting sqref="D28:D29 D6 D4:M4">
    <cfRule type="cellIs" dxfId="845" priority="29" operator="equal">
      <formula>$D$4</formula>
    </cfRule>
  </conditionalFormatting>
  <conditionalFormatting sqref="I4:I6 I28:I29">
    <cfRule type="cellIs" dxfId="844" priority="28" operator="equal">
      <formula>$I$4</formula>
    </cfRule>
  </conditionalFormatting>
  <conditionalFormatting sqref="J4:J6 J28:J29">
    <cfRule type="cellIs" dxfId="843" priority="27" operator="equal">
      <formula>$J$4</formula>
    </cfRule>
  </conditionalFormatting>
  <conditionalFormatting sqref="K4:K6 K28:K29">
    <cfRule type="cellIs" dxfId="842" priority="26" operator="equal">
      <formula>$K$4</formula>
    </cfRule>
  </conditionalFormatting>
  <conditionalFormatting sqref="M4:M6">
    <cfRule type="cellIs" dxfId="841" priority="25" operator="equal">
      <formula>$L$4</formula>
    </cfRule>
  </conditionalFormatting>
  <conditionalFormatting sqref="T7:T28">
    <cfRule type="cellIs" dxfId="840" priority="22" operator="lessThan">
      <formula>0</formula>
    </cfRule>
    <cfRule type="cellIs" dxfId="839" priority="23" operator="lessThan">
      <formula>0</formula>
    </cfRule>
    <cfRule type="cellIs" dxfId="838" priority="24" operator="lessThan">
      <formula>0</formula>
    </cfRule>
  </conditionalFormatting>
  <conditionalFormatting sqref="D5:K5">
    <cfRule type="cellIs" dxfId="837" priority="21" operator="greaterThan">
      <formula>0</formula>
    </cfRule>
  </conditionalFormatting>
  <conditionalFormatting sqref="T6:T28">
    <cfRule type="cellIs" dxfId="836" priority="20" operator="lessThan">
      <formula>0</formula>
    </cfRule>
  </conditionalFormatting>
  <conditionalFormatting sqref="T7:T27">
    <cfRule type="cellIs" dxfId="835" priority="17" operator="lessThan">
      <formula>0</formula>
    </cfRule>
    <cfRule type="cellIs" dxfId="834" priority="18" operator="lessThan">
      <formula>0</formula>
    </cfRule>
    <cfRule type="cellIs" dxfId="833" priority="19" operator="lessThan">
      <formula>0</formula>
    </cfRule>
  </conditionalFormatting>
  <conditionalFormatting sqref="T7:T28">
    <cfRule type="cellIs" dxfId="832" priority="14" operator="lessThan">
      <formula>0</formula>
    </cfRule>
    <cfRule type="cellIs" dxfId="831" priority="15" operator="lessThan">
      <formula>0</formula>
    </cfRule>
    <cfRule type="cellIs" dxfId="830" priority="16" operator="lessThan">
      <formula>0</formula>
    </cfRule>
  </conditionalFormatting>
  <conditionalFormatting sqref="D5:K5">
    <cfRule type="cellIs" dxfId="829" priority="13" operator="greaterThan">
      <formula>0</formula>
    </cfRule>
  </conditionalFormatting>
  <conditionalFormatting sqref="L4 L6 L28:L29">
    <cfRule type="cellIs" dxfId="828" priority="12" operator="equal">
      <formula>$L$4</formula>
    </cfRule>
  </conditionalFormatting>
  <conditionalFormatting sqref="D7:S7">
    <cfRule type="cellIs" dxfId="827" priority="11" operator="greaterThan">
      <formula>0</formula>
    </cfRule>
  </conditionalFormatting>
  <conditionalFormatting sqref="D9:S9">
    <cfRule type="cellIs" dxfId="826" priority="10" operator="greaterThan">
      <formula>0</formula>
    </cfRule>
  </conditionalFormatting>
  <conditionalFormatting sqref="D11:S11">
    <cfRule type="cellIs" dxfId="825" priority="9" operator="greaterThan">
      <formula>0</formula>
    </cfRule>
  </conditionalFormatting>
  <conditionalFormatting sqref="D13:S13">
    <cfRule type="cellIs" dxfId="824" priority="8" operator="greaterThan">
      <formula>0</formula>
    </cfRule>
  </conditionalFormatting>
  <conditionalFormatting sqref="D15:S15">
    <cfRule type="cellIs" dxfId="823" priority="7" operator="greaterThan">
      <formula>0</formula>
    </cfRule>
  </conditionalFormatting>
  <conditionalFormatting sqref="D17:S17">
    <cfRule type="cellIs" dxfId="822" priority="6" operator="greaterThan">
      <formula>0</formula>
    </cfRule>
  </conditionalFormatting>
  <conditionalFormatting sqref="D19:S19">
    <cfRule type="cellIs" dxfId="821" priority="5" operator="greaterThan">
      <formula>0</formula>
    </cfRule>
  </conditionalFormatting>
  <conditionalFormatting sqref="D21:S21">
    <cfRule type="cellIs" dxfId="820" priority="4" operator="greaterThan">
      <formula>0</formula>
    </cfRule>
  </conditionalFormatting>
  <conditionalFormatting sqref="D23:S23">
    <cfRule type="cellIs" dxfId="819" priority="3" operator="greaterThan">
      <formula>0</formula>
    </cfRule>
  </conditionalFormatting>
  <conditionalFormatting sqref="D25:S25">
    <cfRule type="cellIs" dxfId="818" priority="2" operator="greaterThan">
      <formula>0</formula>
    </cfRule>
  </conditionalFormatting>
  <conditionalFormatting sqref="D27:S27">
    <cfRule type="cellIs" dxfId="817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528184</v>
      </c>
      <c r="E4" s="2">
        <f>'13'!E29</f>
        <v>3960</v>
      </c>
      <c r="F4" s="2">
        <f>'13'!F29</f>
        <v>12400</v>
      </c>
      <c r="G4" s="2">
        <f>'13'!G29</f>
        <v>0</v>
      </c>
      <c r="H4" s="2">
        <f>'13'!H29</f>
        <v>7830</v>
      </c>
      <c r="I4" s="2">
        <f>'13'!I29</f>
        <v>581</v>
      </c>
      <c r="J4" s="2">
        <f>'13'!J29</f>
        <v>89</v>
      </c>
      <c r="K4" s="2">
        <f>'13'!K29</f>
        <v>560</v>
      </c>
      <c r="L4" s="2">
        <f>'13'!L29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6" priority="43" operator="equal">
      <formula>212030016606640</formula>
    </cfRule>
  </conditionalFormatting>
  <conditionalFormatting sqref="D29 E4:E6 E28:K29">
    <cfRule type="cellIs" dxfId="815" priority="41" operator="equal">
      <formula>$E$4</formula>
    </cfRule>
    <cfRule type="cellIs" dxfId="814" priority="42" operator="equal">
      <formula>2120</formula>
    </cfRule>
  </conditionalFormatting>
  <conditionalFormatting sqref="D29:E29 F4:F6 F28:F29">
    <cfRule type="cellIs" dxfId="813" priority="39" operator="equal">
      <formula>$F$4</formula>
    </cfRule>
    <cfRule type="cellIs" dxfId="812" priority="40" operator="equal">
      <formula>300</formula>
    </cfRule>
  </conditionalFormatting>
  <conditionalFormatting sqref="G4:G6 G28:G29">
    <cfRule type="cellIs" dxfId="811" priority="37" operator="equal">
      <formula>$G$4</formula>
    </cfRule>
    <cfRule type="cellIs" dxfId="810" priority="38" operator="equal">
      <formula>1660</formula>
    </cfRule>
  </conditionalFormatting>
  <conditionalFormatting sqref="H4:H6 H28:H29">
    <cfRule type="cellIs" dxfId="809" priority="35" operator="equal">
      <formula>$H$4</formula>
    </cfRule>
    <cfRule type="cellIs" dxfId="808" priority="36" operator="equal">
      <formula>6640</formula>
    </cfRule>
  </conditionalFormatting>
  <conditionalFormatting sqref="T6:T28">
    <cfRule type="cellIs" dxfId="807" priority="34" operator="lessThan">
      <formula>0</formula>
    </cfRule>
  </conditionalFormatting>
  <conditionalFormatting sqref="T7:T27">
    <cfRule type="cellIs" dxfId="806" priority="31" operator="lessThan">
      <formula>0</formula>
    </cfRule>
    <cfRule type="cellIs" dxfId="805" priority="32" operator="lessThan">
      <formula>0</formula>
    </cfRule>
    <cfRule type="cellIs" dxfId="804" priority="33" operator="lessThan">
      <formula>0</formula>
    </cfRule>
  </conditionalFormatting>
  <conditionalFormatting sqref="E4:E6 E28:K28">
    <cfRule type="cellIs" dxfId="803" priority="30" operator="equal">
      <formula>$E$4</formula>
    </cfRule>
  </conditionalFormatting>
  <conditionalFormatting sqref="D28:D29 D6 D4:M4">
    <cfRule type="cellIs" dxfId="802" priority="29" operator="equal">
      <formula>$D$4</formula>
    </cfRule>
  </conditionalFormatting>
  <conditionalFormatting sqref="I4:I6 I28:I29">
    <cfRule type="cellIs" dxfId="801" priority="28" operator="equal">
      <formula>$I$4</formula>
    </cfRule>
  </conditionalFormatting>
  <conditionalFormatting sqref="J4:J6 J28:J29">
    <cfRule type="cellIs" dxfId="800" priority="27" operator="equal">
      <formula>$J$4</formula>
    </cfRule>
  </conditionalFormatting>
  <conditionalFormatting sqref="K4:K6 K28:K29">
    <cfRule type="cellIs" dxfId="799" priority="26" operator="equal">
      <formula>$K$4</formula>
    </cfRule>
  </conditionalFormatting>
  <conditionalFormatting sqref="M4:M6">
    <cfRule type="cellIs" dxfId="798" priority="25" operator="equal">
      <formula>$L$4</formula>
    </cfRule>
  </conditionalFormatting>
  <conditionalFormatting sqref="T7:T28">
    <cfRule type="cellIs" dxfId="797" priority="22" operator="lessThan">
      <formula>0</formula>
    </cfRule>
    <cfRule type="cellIs" dxfId="796" priority="23" operator="lessThan">
      <formula>0</formula>
    </cfRule>
    <cfRule type="cellIs" dxfId="795" priority="24" operator="lessThan">
      <formula>0</formula>
    </cfRule>
  </conditionalFormatting>
  <conditionalFormatting sqref="D5:K5">
    <cfRule type="cellIs" dxfId="794" priority="21" operator="greaterThan">
      <formula>0</formula>
    </cfRule>
  </conditionalFormatting>
  <conditionalFormatting sqref="T6:T28">
    <cfRule type="cellIs" dxfId="793" priority="20" operator="lessThan">
      <formula>0</formula>
    </cfRule>
  </conditionalFormatting>
  <conditionalFormatting sqref="T7:T27">
    <cfRule type="cellIs" dxfId="792" priority="17" operator="lessThan">
      <formula>0</formula>
    </cfRule>
    <cfRule type="cellIs" dxfId="791" priority="18" operator="lessThan">
      <formula>0</formula>
    </cfRule>
    <cfRule type="cellIs" dxfId="790" priority="19" operator="lessThan">
      <formula>0</formula>
    </cfRule>
  </conditionalFormatting>
  <conditionalFormatting sqref="T7:T28">
    <cfRule type="cellIs" dxfId="789" priority="14" operator="lessThan">
      <formula>0</formula>
    </cfRule>
    <cfRule type="cellIs" dxfId="788" priority="15" operator="lessThan">
      <formula>0</formula>
    </cfRule>
    <cfRule type="cellIs" dxfId="787" priority="16" operator="lessThan">
      <formula>0</formula>
    </cfRule>
  </conditionalFormatting>
  <conditionalFormatting sqref="D5:K5">
    <cfRule type="cellIs" dxfId="786" priority="13" operator="greaterThan">
      <formula>0</formula>
    </cfRule>
  </conditionalFormatting>
  <conditionalFormatting sqref="L4 L6 L28:L29">
    <cfRule type="cellIs" dxfId="785" priority="12" operator="equal">
      <formula>$L$4</formula>
    </cfRule>
  </conditionalFormatting>
  <conditionalFormatting sqref="D7:S7">
    <cfRule type="cellIs" dxfId="784" priority="11" operator="greaterThan">
      <formula>0</formula>
    </cfRule>
  </conditionalFormatting>
  <conditionalFormatting sqref="D9:S9">
    <cfRule type="cellIs" dxfId="783" priority="10" operator="greaterThan">
      <formula>0</formula>
    </cfRule>
  </conditionalFormatting>
  <conditionalFormatting sqref="D11:S11">
    <cfRule type="cellIs" dxfId="782" priority="9" operator="greaterThan">
      <formula>0</formula>
    </cfRule>
  </conditionalFormatting>
  <conditionalFormatting sqref="D13:S13">
    <cfRule type="cellIs" dxfId="781" priority="8" operator="greaterThan">
      <formula>0</formula>
    </cfRule>
  </conditionalFormatting>
  <conditionalFormatting sqref="D15:S15">
    <cfRule type="cellIs" dxfId="780" priority="7" operator="greaterThan">
      <formula>0</formula>
    </cfRule>
  </conditionalFormatting>
  <conditionalFormatting sqref="D17:S17">
    <cfRule type="cellIs" dxfId="779" priority="6" operator="greaterThan">
      <formula>0</formula>
    </cfRule>
  </conditionalFormatting>
  <conditionalFormatting sqref="D19:S19">
    <cfRule type="cellIs" dxfId="778" priority="5" operator="greaterThan">
      <formula>0</formula>
    </cfRule>
  </conditionalFormatting>
  <conditionalFormatting sqref="D21:S21">
    <cfRule type="cellIs" dxfId="777" priority="4" operator="greaterThan">
      <formula>0</formula>
    </cfRule>
  </conditionalFormatting>
  <conditionalFormatting sqref="D23:S23">
    <cfRule type="cellIs" dxfId="776" priority="3" operator="greaterThan">
      <formula>0</formula>
    </cfRule>
  </conditionalFormatting>
  <conditionalFormatting sqref="D25:S25">
    <cfRule type="cellIs" dxfId="775" priority="2" operator="greaterThan">
      <formula>0</formula>
    </cfRule>
  </conditionalFormatting>
  <conditionalFormatting sqref="D27:S27">
    <cfRule type="cellIs" dxfId="774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528184</v>
      </c>
      <c r="E4" s="2">
        <f>'14'!E29</f>
        <v>3960</v>
      </c>
      <c r="F4" s="2">
        <f>'14'!F29</f>
        <v>12400</v>
      </c>
      <c r="G4" s="2">
        <f>'14'!G29</f>
        <v>0</v>
      </c>
      <c r="H4" s="2">
        <f>'14'!H29</f>
        <v>7830</v>
      </c>
      <c r="I4" s="2">
        <f>'14'!I29</f>
        <v>581</v>
      </c>
      <c r="J4" s="2">
        <f>'14'!J29</f>
        <v>89</v>
      </c>
      <c r="K4" s="2">
        <f>'14'!K29</f>
        <v>560</v>
      </c>
      <c r="L4" s="2">
        <f>'14'!L29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3" priority="43" operator="equal">
      <formula>212030016606640</formula>
    </cfRule>
  </conditionalFormatting>
  <conditionalFormatting sqref="D29 E4:E6 E28:K29">
    <cfRule type="cellIs" dxfId="772" priority="41" operator="equal">
      <formula>$E$4</formula>
    </cfRule>
    <cfRule type="cellIs" dxfId="771" priority="42" operator="equal">
      <formula>2120</formula>
    </cfRule>
  </conditionalFormatting>
  <conditionalFormatting sqref="D29:E29 F4:F6 F28:F29">
    <cfRule type="cellIs" dxfId="770" priority="39" operator="equal">
      <formula>$F$4</formula>
    </cfRule>
    <cfRule type="cellIs" dxfId="769" priority="40" operator="equal">
      <formula>300</formula>
    </cfRule>
  </conditionalFormatting>
  <conditionalFormatting sqref="G4:G6 G28:G29">
    <cfRule type="cellIs" dxfId="768" priority="37" operator="equal">
      <formula>$G$4</formula>
    </cfRule>
    <cfRule type="cellIs" dxfId="767" priority="38" operator="equal">
      <formula>1660</formula>
    </cfRule>
  </conditionalFormatting>
  <conditionalFormatting sqref="H4:H6 H28:H29">
    <cfRule type="cellIs" dxfId="766" priority="35" operator="equal">
      <formula>$H$4</formula>
    </cfRule>
    <cfRule type="cellIs" dxfId="765" priority="36" operator="equal">
      <formula>6640</formula>
    </cfRule>
  </conditionalFormatting>
  <conditionalFormatting sqref="T6:T28">
    <cfRule type="cellIs" dxfId="764" priority="34" operator="lessThan">
      <formula>0</formula>
    </cfRule>
  </conditionalFormatting>
  <conditionalFormatting sqref="T7:T27">
    <cfRule type="cellIs" dxfId="763" priority="31" operator="lessThan">
      <formula>0</formula>
    </cfRule>
    <cfRule type="cellIs" dxfId="762" priority="32" operator="lessThan">
      <formula>0</formula>
    </cfRule>
    <cfRule type="cellIs" dxfId="761" priority="33" operator="lessThan">
      <formula>0</formula>
    </cfRule>
  </conditionalFormatting>
  <conditionalFormatting sqref="E4:E6 E28:K28">
    <cfRule type="cellIs" dxfId="760" priority="30" operator="equal">
      <formula>$E$4</formula>
    </cfRule>
  </conditionalFormatting>
  <conditionalFormatting sqref="D28:D29 D6 D4:M4">
    <cfRule type="cellIs" dxfId="759" priority="29" operator="equal">
      <formula>$D$4</formula>
    </cfRule>
  </conditionalFormatting>
  <conditionalFormatting sqref="I4:I6 I28:I29">
    <cfRule type="cellIs" dxfId="758" priority="28" operator="equal">
      <formula>$I$4</formula>
    </cfRule>
  </conditionalFormatting>
  <conditionalFormatting sqref="J4:J6 J28:J29">
    <cfRule type="cellIs" dxfId="757" priority="27" operator="equal">
      <formula>$J$4</formula>
    </cfRule>
  </conditionalFormatting>
  <conditionalFormatting sqref="K4:K6 K28:K29">
    <cfRule type="cellIs" dxfId="756" priority="26" operator="equal">
      <formula>$K$4</formula>
    </cfRule>
  </conditionalFormatting>
  <conditionalFormatting sqref="M4:M6">
    <cfRule type="cellIs" dxfId="755" priority="25" operator="equal">
      <formula>$L$4</formula>
    </cfRule>
  </conditionalFormatting>
  <conditionalFormatting sqref="T7:T28">
    <cfRule type="cellIs" dxfId="754" priority="22" operator="lessThan">
      <formula>0</formula>
    </cfRule>
    <cfRule type="cellIs" dxfId="753" priority="23" operator="lessThan">
      <formula>0</formula>
    </cfRule>
    <cfRule type="cellIs" dxfId="752" priority="24" operator="lessThan">
      <formula>0</formula>
    </cfRule>
  </conditionalFormatting>
  <conditionalFormatting sqref="D5:K5">
    <cfRule type="cellIs" dxfId="751" priority="21" operator="greaterThan">
      <formula>0</formula>
    </cfRule>
  </conditionalFormatting>
  <conditionalFormatting sqref="T6:T28">
    <cfRule type="cellIs" dxfId="750" priority="20" operator="lessThan">
      <formula>0</formula>
    </cfRule>
  </conditionalFormatting>
  <conditionalFormatting sqref="T7:T27">
    <cfRule type="cellIs" dxfId="749" priority="17" operator="lessThan">
      <formula>0</formula>
    </cfRule>
    <cfRule type="cellIs" dxfId="748" priority="18" operator="lessThan">
      <formula>0</formula>
    </cfRule>
    <cfRule type="cellIs" dxfId="747" priority="19" operator="lessThan">
      <formula>0</formula>
    </cfRule>
  </conditionalFormatting>
  <conditionalFormatting sqref="T7:T28">
    <cfRule type="cellIs" dxfId="746" priority="14" operator="lessThan">
      <formula>0</formula>
    </cfRule>
    <cfRule type="cellIs" dxfId="745" priority="15" operator="lessThan">
      <formula>0</formula>
    </cfRule>
    <cfRule type="cellIs" dxfId="744" priority="16" operator="lessThan">
      <formula>0</formula>
    </cfRule>
  </conditionalFormatting>
  <conditionalFormatting sqref="D5:K5">
    <cfRule type="cellIs" dxfId="743" priority="13" operator="greaterThan">
      <formula>0</formula>
    </cfRule>
  </conditionalFormatting>
  <conditionalFormatting sqref="L4 L6 L28:L29">
    <cfRule type="cellIs" dxfId="742" priority="12" operator="equal">
      <formula>$L$4</formula>
    </cfRule>
  </conditionalFormatting>
  <conditionalFormatting sqref="D7:S7">
    <cfRule type="cellIs" dxfId="741" priority="11" operator="greaterThan">
      <formula>0</formula>
    </cfRule>
  </conditionalFormatting>
  <conditionalFormatting sqref="D9:S9">
    <cfRule type="cellIs" dxfId="740" priority="10" operator="greaterThan">
      <formula>0</formula>
    </cfRule>
  </conditionalFormatting>
  <conditionalFormatting sqref="D11:S11">
    <cfRule type="cellIs" dxfId="739" priority="9" operator="greaterThan">
      <formula>0</formula>
    </cfRule>
  </conditionalFormatting>
  <conditionalFormatting sqref="D13:S13">
    <cfRule type="cellIs" dxfId="738" priority="8" operator="greaterThan">
      <formula>0</formula>
    </cfRule>
  </conditionalFormatting>
  <conditionalFormatting sqref="D15:S15">
    <cfRule type="cellIs" dxfId="737" priority="7" operator="greaterThan">
      <formula>0</formula>
    </cfRule>
  </conditionalFormatting>
  <conditionalFormatting sqref="D17:S17">
    <cfRule type="cellIs" dxfId="736" priority="6" operator="greaterThan">
      <formula>0</formula>
    </cfRule>
  </conditionalFormatting>
  <conditionalFormatting sqref="D19:S19">
    <cfRule type="cellIs" dxfId="735" priority="5" operator="greaterThan">
      <formula>0</formula>
    </cfRule>
  </conditionalFormatting>
  <conditionalFormatting sqref="D21:S21">
    <cfRule type="cellIs" dxfId="734" priority="4" operator="greaterThan">
      <formula>0</formula>
    </cfRule>
  </conditionalFormatting>
  <conditionalFormatting sqref="D23:S23">
    <cfRule type="cellIs" dxfId="733" priority="3" operator="greaterThan">
      <formula>0</formula>
    </cfRule>
  </conditionalFormatting>
  <conditionalFormatting sqref="D25:S25">
    <cfRule type="cellIs" dxfId="732" priority="2" operator="greaterThan">
      <formula>0</formula>
    </cfRule>
  </conditionalFormatting>
  <conditionalFormatting sqref="D27:S27">
    <cfRule type="cellIs" dxfId="73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528184</v>
      </c>
      <c r="E4" s="2">
        <f>'15'!E29</f>
        <v>3960</v>
      </c>
      <c r="F4" s="2">
        <f>'15'!F29</f>
        <v>12400</v>
      </c>
      <c r="G4" s="2">
        <f>'15'!G29</f>
        <v>0</v>
      </c>
      <c r="H4" s="2">
        <f>'15'!H29</f>
        <v>7830</v>
      </c>
      <c r="I4" s="2">
        <f>'15'!I29</f>
        <v>581</v>
      </c>
      <c r="J4" s="2">
        <f>'15'!J29</f>
        <v>89</v>
      </c>
      <c r="K4" s="2">
        <f>'15'!K29</f>
        <v>560</v>
      </c>
      <c r="L4" s="2">
        <f>'15'!L29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0" priority="43" operator="equal">
      <formula>212030016606640</formula>
    </cfRule>
  </conditionalFormatting>
  <conditionalFormatting sqref="D29 E4:E6 E28:K29">
    <cfRule type="cellIs" dxfId="729" priority="41" operator="equal">
      <formula>$E$4</formula>
    </cfRule>
    <cfRule type="cellIs" dxfId="728" priority="42" operator="equal">
      <formula>2120</formula>
    </cfRule>
  </conditionalFormatting>
  <conditionalFormatting sqref="D29:E29 F4:F6 F28:F29">
    <cfRule type="cellIs" dxfId="727" priority="39" operator="equal">
      <formula>$F$4</formula>
    </cfRule>
    <cfRule type="cellIs" dxfId="726" priority="40" operator="equal">
      <formula>300</formula>
    </cfRule>
  </conditionalFormatting>
  <conditionalFormatting sqref="G4:G6 G28:G29">
    <cfRule type="cellIs" dxfId="725" priority="37" operator="equal">
      <formula>$G$4</formula>
    </cfRule>
    <cfRule type="cellIs" dxfId="724" priority="38" operator="equal">
      <formula>1660</formula>
    </cfRule>
  </conditionalFormatting>
  <conditionalFormatting sqref="H4:H6 H28:H29">
    <cfRule type="cellIs" dxfId="723" priority="35" operator="equal">
      <formula>$H$4</formula>
    </cfRule>
    <cfRule type="cellIs" dxfId="722" priority="36" operator="equal">
      <formula>6640</formula>
    </cfRule>
  </conditionalFormatting>
  <conditionalFormatting sqref="T6:T28">
    <cfRule type="cellIs" dxfId="721" priority="34" operator="lessThan">
      <formula>0</formula>
    </cfRule>
  </conditionalFormatting>
  <conditionalFormatting sqref="T7:T27">
    <cfRule type="cellIs" dxfId="720" priority="31" operator="lessThan">
      <formula>0</formula>
    </cfRule>
    <cfRule type="cellIs" dxfId="719" priority="32" operator="lessThan">
      <formula>0</formula>
    </cfRule>
    <cfRule type="cellIs" dxfId="718" priority="33" operator="lessThan">
      <formula>0</formula>
    </cfRule>
  </conditionalFormatting>
  <conditionalFormatting sqref="E4:E6 E28:K28">
    <cfRule type="cellIs" dxfId="717" priority="30" operator="equal">
      <formula>$E$4</formula>
    </cfRule>
  </conditionalFormatting>
  <conditionalFormatting sqref="D28:D29 D6 D4:M4">
    <cfRule type="cellIs" dxfId="716" priority="29" operator="equal">
      <formula>$D$4</formula>
    </cfRule>
  </conditionalFormatting>
  <conditionalFormatting sqref="I4:I6 I28:I29">
    <cfRule type="cellIs" dxfId="715" priority="28" operator="equal">
      <formula>$I$4</formula>
    </cfRule>
  </conditionalFormatting>
  <conditionalFormatting sqref="J4:J6 J28:J29">
    <cfRule type="cellIs" dxfId="714" priority="27" operator="equal">
      <formula>$J$4</formula>
    </cfRule>
  </conditionalFormatting>
  <conditionalFormatting sqref="K4:K6 K28:K29">
    <cfRule type="cellIs" dxfId="713" priority="26" operator="equal">
      <formula>$K$4</formula>
    </cfRule>
  </conditionalFormatting>
  <conditionalFormatting sqref="M4:M6">
    <cfRule type="cellIs" dxfId="712" priority="25" operator="equal">
      <formula>$L$4</formula>
    </cfRule>
  </conditionalFormatting>
  <conditionalFormatting sqref="T7:T28">
    <cfRule type="cellIs" dxfId="711" priority="22" operator="lessThan">
      <formula>0</formula>
    </cfRule>
    <cfRule type="cellIs" dxfId="710" priority="23" operator="lessThan">
      <formula>0</formula>
    </cfRule>
    <cfRule type="cellIs" dxfId="709" priority="24" operator="lessThan">
      <formula>0</formula>
    </cfRule>
  </conditionalFormatting>
  <conditionalFormatting sqref="D5:K5">
    <cfRule type="cellIs" dxfId="708" priority="21" operator="greaterThan">
      <formula>0</formula>
    </cfRule>
  </conditionalFormatting>
  <conditionalFormatting sqref="T6:T28">
    <cfRule type="cellIs" dxfId="707" priority="20" operator="lessThan">
      <formula>0</formula>
    </cfRule>
  </conditionalFormatting>
  <conditionalFormatting sqref="T7:T27">
    <cfRule type="cellIs" dxfId="706" priority="17" operator="lessThan">
      <formula>0</formula>
    </cfRule>
    <cfRule type="cellIs" dxfId="705" priority="18" operator="lessThan">
      <formula>0</formula>
    </cfRule>
    <cfRule type="cellIs" dxfId="704" priority="19" operator="lessThan">
      <formula>0</formula>
    </cfRule>
  </conditionalFormatting>
  <conditionalFormatting sqref="T7:T28">
    <cfRule type="cellIs" dxfId="703" priority="14" operator="lessThan">
      <formula>0</formula>
    </cfRule>
    <cfRule type="cellIs" dxfId="702" priority="15" operator="lessThan">
      <formula>0</formula>
    </cfRule>
    <cfRule type="cellIs" dxfId="701" priority="16" operator="lessThan">
      <formula>0</formula>
    </cfRule>
  </conditionalFormatting>
  <conditionalFormatting sqref="D5:K5">
    <cfRule type="cellIs" dxfId="700" priority="13" operator="greaterThan">
      <formula>0</formula>
    </cfRule>
  </conditionalFormatting>
  <conditionalFormatting sqref="L4 L6 L28:L29">
    <cfRule type="cellIs" dxfId="699" priority="12" operator="equal">
      <formula>$L$4</formula>
    </cfRule>
  </conditionalFormatting>
  <conditionalFormatting sqref="D7:S7">
    <cfRule type="cellIs" dxfId="698" priority="11" operator="greaterThan">
      <formula>0</formula>
    </cfRule>
  </conditionalFormatting>
  <conditionalFormatting sqref="D9:S9">
    <cfRule type="cellIs" dxfId="697" priority="10" operator="greaterThan">
      <formula>0</formula>
    </cfRule>
  </conditionalFormatting>
  <conditionalFormatting sqref="D11:S11">
    <cfRule type="cellIs" dxfId="696" priority="9" operator="greaterThan">
      <formula>0</formula>
    </cfRule>
  </conditionalFormatting>
  <conditionalFormatting sqref="D13:S13">
    <cfRule type="cellIs" dxfId="695" priority="8" operator="greaterThan">
      <formula>0</formula>
    </cfRule>
  </conditionalFormatting>
  <conditionalFormatting sqref="D15:S15">
    <cfRule type="cellIs" dxfId="694" priority="7" operator="greaterThan">
      <formula>0</formula>
    </cfRule>
  </conditionalFormatting>
  <conditionalFormatting sqref="D17:S17">
    <cfRule type="cellIs" dxfId="693" priority="6" operator="greaterThan">
      <formula>0</formula>
    </cfRule>
  </conditionalFormatting>
  <conditionalFormatting sqref="D19:S19">
    <cfRule type="cellIs" dxfId="692" priority="5" operator="greaterThan">
      <formula>0</formula>
    </cfRule>
  </conditionalFormatting>
  <conditionalFormatting sqref="D21:S21">
    <cfRule type="cellIs" dxfId="691" priority="4" operator="greaterThan">
      <formula>0</formula>
    </cfRule>
  </conditionalFormatting>
  <conditionalFormatting sqref="D23:S23">
    <cfRule type="cellIs" dxfId="690" priority="3" operator="greaterThan">
      <formula>0</formula>
    </cfRule>
  </conditionalFormatting>
  <conditionalFormatting sqref="D25:S25">
    <cfRule type="cellIs" dxfId="689" priority="2" operator="greaterThan">
      <formula>0</formula>
    </cfRule>
  </conditionalFormatting>
  <conditionalFormatting sqref="D27:S27">
    <cfRule type="cellIs" dxfId="68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528184</v>
      </c>
      <c r="E4" s="2">
        <f>'16'!E29</f>
        <v>3960</v>
      </c>
      <c r="F4" s="2">
        <f>'16'!F29</f>
        <v>12400</v>
      </c>
      <c r="G4" s="2">
        <f>'16'!G29</f>
        <v>0</v>
      </c>
      <c r="H4" s="2">
        <f>'16'!H29</f>
        <v>7830</v>
      </c>
      <c r="I4" s="2">
        <f>'16'!I29</f>
        <v>581</v>
      </c>
      <c r="J4" s="2">
        <f>'16'!J29</f>
        <v>89</v>
      </c>
      <c r="K4" s="2">
        <f>'16'!K29</f>
        <v>560</v>
      </c>
      <c r="L4" s="2">
        <f>'16'!L29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7" priority="43" operator="equal">
      <formula>212030016606640</formula>
    </cfRule>
  </conditionalFormatting>
  <conditionalFormatting sqref="D29 E4:E6 E28:K29">
    <cfRule type="cellIs" dxfId="686" priority="41" operator="equal">
      <formula>$E$4</formula>
    </cfRule>
    <cfRule type="cellIs" dxfId="685" priority="42" operator="equal">
      <formula>2120</formula>
    </cfRule>
  </conditionalFormatting>
  <conditionalFormatting sqref="D29:E29 F4:F6 F28:F29">
    <cfRule type="cellIs" dxfId="684" priority="39" operator="equal">
      <formula>$F$4</formula>
    </cfRule>
    <cfRule type="cellIs" dxfId="683" priority="40" operator="equal">
      <formula>300</formula>
    </cfRule>
  </conditionalFormatting>
  <conditionalFormatting sqref="G4:G6 G28:G29">
    <cfRule type="cellIs" dxfId="682" priority="37" operator="equal">
      <formula>$G$4</formula>
    </cfRule>
    <cfRule type="cellIs" dxfId="681" priority="38" operator="equal">
      <formula>1660</formula>
    </cfRule>
  </conditionalFormatting>
  <conditionalFormatting sqref="H4:H6 H28:H29">
    <cfRule type="cellIs" dxfId="680" priority="35" operator="equal">
      <formula>$H$4</formula>
    </cfRule>
    <cfRule type="cellIs" dxfId="679" priority="36" operator="equal">
      <formula>6640</formula>
    </cfRule>
  </conditionalFormatting>
  <conditionalFormatting sqref="T6:T28">
    <cfRule type="cellIs" dxfId="678" priority="34" operator="lessThan">
      <formula>0</formula>
    </cfRule>
  </conditionalFormatting>
  <conditionalFormatting sqref="T7:T27">
    <cfRule type="cellIs" dxfId="677" priority="31" operator="lessThan">
      <formula>0</formula>
    </cfRule>
    <cfRule type="cellIs" dxfId="676" priority="32" operator="lessThan">
      <formula>0</formula>
    </cfRule>
    <cfRule type="cellIs" dxfId="675" priority="33" operator="lessThan">
      <formula>0</formula>
    </cfRule>
  </conditionalFormatting>
  <conditionalFormatting sqref="E4:E6 E28:K28">
    <cfRule type="cellIs" dxfId="674" priority="30" operator="equal">
      <formula>$E$4</formula>
    </cfRule>
  </conditionalFormatting>
  <conditionalFormatting sqref="D28:D29 D6 D4:M4">
    <cfRule type="cellIs" dxfId="673" priority="29" operator="equal">
      <formula>$D$4</formula>
    </cfRule>
  </conditionalFormatting>
  <conditionalFormatting sqref="I4:I6 I28:I29">
    <cfRule type="cellIs" dxfId="672" priority="28" operator="equal">
      <formula>$I$4</formula>
    </cfRule>
  </conditionalFormatting>
  <conditionalFormatting sqref="J4:J6 J28:J29">
    <cfRule type="cellIs" dxfId="671" priority="27" operator="equal">
      <formula>$J$4</formula>
    </cfRule>
  </conditionalFormatting>
  <conditionalFormatting sqref="K4:K6 K28:K29">
    <cfRule type="cellIs" dxfId="670" priority="26" operator="equal">
      <formula>$K$4</formula>
    </cfRule>
  </conditionalFormatting>
  <conditionalFormatting sqref="M4:M6">
    <cfRule type="cellIs" dxfId="669" priority="25" operator="equal">
      <formula>$L$4</formula>
    </cfRule>
  </conditionalFormatting>
  <conditionalFormatting sqref="T7:T28">
    <cfRule type="cellIs" dxfId="668" priority="22" operator="lessThan">
      <formula>0</formula>
    </cfRule>
    <cfRule type="cellIs" dxfId="667" priority="23" operator="lessThan">
      <formula>0</formula>
    </cfRule>
    <cfRule type="cellIs" dxfId="666" priority="24" operator="lessThan">
      <formula>0</formula>
    </cfRule>
  </conditionalFormatting>
  <conditionalFormatting sqref="D5:K5">
    <cfRule type="cellIs" dxfId="665" priority="21" operator="greaterThan">
      <formula>0</formula>
    </cfRule>
  </conditionalFormatting>
  <conditionalFormatting sqref="T6:T28">
    <cfRule type="cellIs" dxfId="664" priority="20" operator="lessThan">
      <formula>0</formula>
    </cfRule>
  </conditionalFormatting>
  <conditionalFormatting sqref="T7:T27">
    <cfRule type="cellIs" dxfId="663" priority="17" operator="lessThan">
      <formula>0</formula>
    </cfRule>
    <cfRule type="cellIs" dxfId="662" priority="18" operator="lessThan">
      <formula>0</formula>
    </cfRule>
    <cfRule type="cellIs" dxfId="661" priority="19" operator="lessThan">
      <formula>0</formula>
    </cfRule>
  </conditionalFormatting>
  <conditionalFormatting sqref="T7:T28">
    <cfRule type="cellIs" dxfId="660" priority="14" operator="lessThan">
      <formula>0</formula>
    </cfRule>
    <cfRule type="cellIs" dxfId="659" priority="15" operator="lessThan">
      <formula>0</formula>
    </cfRule>
    <cfRule type="cellIs" dxfId="658" priority="16" operator="lessThan">
      <formula>0</formula>
    </cfRule>
  </conditionalFormatting>
  <conditionalFormatting sqref="D5:K5">
    <cfRule type="cellIs" dxfId="657" priority="13" operator="greaterThan">
      <formula>0</formula>
    </cfRule>
  </conditionalFormatting>
  <conditionalFormatting sqref="L4 L6 L28:L29">
    <cfRule type="cellIs" dxfId="656" priority="12" operator="equal">
      <formula>$L$4</formula>
    </cfRule>
  </conditionalFormatting>
  <conditionalFormatting sqref="D7:S7">
    <cfRule type="cellIs" dxfId="655" priority="11" operator="greaterThan">
      <formula>0</formula>
    </cfRule>
  </conditionalFormatting>
  <conditionalFormatting sqref="D9:S9">
    <cfRule type="cellIs" dxfId="654" priority="10" operator="greaterThan">
      <formula>0</formula>
    </cfRule>
  </conditionalFormatting>
  <conditionalFormatting sqref="D11:S11">
    <cfRule type="cellIs" dxfId="653" priority="9" operator="greaterThan">
      <formula>0</formula>
    </cfRule>
  </conditionalFormatting>
  <conditionalFormatting sqref="D13:S13">
    <cfRule type="cellIs" dxfId="652" priority="8" operator="greaterThan">
      <formula>0</formula>
    </cfRule>
  </conditionalFormatting>
  <conditionalFormatting sqref="D15:S15">
    <cfRule type="cellIs" dxfId="651" priority="7" operator="greaterThan">
      <formula>0</formula>
    </cfRule>
  </conditionalFormatting>
  <conditionalFormatting sqref="D17:S17">
    <cfRule type="cellIs" dxfId="650" priority="6" operator="greaterThan">
      <formula>0</formula>
    </cfRule>
  </conditionalFormatting>
  <conditionalFormatting sqref="D19:S19">
    <cfRule type="cellIs" dxfId="649" priority="5" operator="greaterThan">
      <formula>0</formula>
    </cfRule>
  </conditionalFormatting>
  <conditionalFormatting sqref="D21:S21">
    <cfRule type="cellIs" dxfId="648" priority="4" operator="greaterThan">
      <formula>0</formula>
    </cfRule>
  </conditionalFormatting>
  <conditionalFormatting sqref="D23:S23">
    <cfRule type="cellIs" dxfId="647" priority="3" operator="greaterThan">
      <formula>0</formula>
    </cfRule>
  </conditionalFormatting>
  <conditionalFormatting sqref="D25:S25">
    <cfRule type="cellIs" dxfId="646" priority="2" operator="greaterThan">
      <formula>0</formula>
    </cfRule>
  </conditionalFormatting>
  <conditionalFormatting sqref="D27:S27">
    <cfRule type="cellIs" dxfId="645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528184</v>
      </c>
      <c r="E4" s="2">
        <f>'17'!E29</f>
        <v>3960</v>
      </c>
      <c r="F4" s="2">
        <f>'17'!F29</f>
        <v>12400</v>
      </c>
      <c r="G4" s="2">
        <f>'17'!G29</f>
        <v>0</v>
      </c>
      <c r="H4" s="2">
        <f>'17'!H29</f>
        <v>7830</v>
      </c>
      <c r="I4" s="2">
        <f>'17'!I29</f>
        <v>581</v>
      </c>
      <c r="J4" s="2">
        <f>'17'!J29</f>
        <v>89</v>
      </c>
      <c r="K4" s="2">
        <f>'17'!K29</f>
        <v>560</v>
      </c>
      <c r="L4" s="2">
        <f>'17'!L29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4" priority="43" operator="equal">
      <formula>212030016606640</formula>
    </cfRule>
  </conditionalFormatting>
  <conditionalFormatting sqref="D29 E4:E6 E28:K29">
    <cfRule type="cellIs" dxfId="643" priority="41" operator="equal">
      <formula>$E$4</formula>
    </cfRule>
    <cfRule type="cellIs" dxfId="642" priority="42" operator="equal">
      <formula>2120</formula>
    </cfRule>
  </conditionalFormatting>
  <conditionalFormatting sqref="D29:E29 F4:F6 F28:F29">
    <cfRule type="cellIs" dxfId="641" priority="39" operator="equal">
      <formula>$F$4</formula>
    </cfRule>
    <cfRule type="cellIs" dxfId="640" priority="40" operator="equal">
      <formula>300</formula>
    </cfRule>
  </conditionalFormatting>
  <conditionalFormatting sqref="G4:G6 G28:G29">
    <cfRule type="cellIs" dxfId="639" priority="37" operator="equal">
      <formula>$G$4</formula>
    </cfRule>
    <cfRule type="cellIs" dxfId="638" priority="38" operator="equal">
      <formula>1660</formula>
    </cfRule>
  </conditionalFormatting>
  <conditionalFormatting sqref="H4:H6 H28:H29">
    <cfRule type="cellIs" dxfId="637" priority="35" operator="equal">
      <formula>$H$4</formula>
    </cfRule>
    <cfRule type="cellIs" dxfId="636" priority="36" operator="equal">
      <formula>6640</formula>
    </cfRule>
  </conditionalFormatting>
  <conditionalFormatting sqref="T6:T28">
    <cfRule type="cellIs" dxfId="635" priority="34" operator="lessThan">
      <formula>0</formula>
    </cfRule>
  </conditionalFormatting>
  <conditionalFormatting sqref="T7:T27">
    <cfRule type="cellIs" dxfId="634" priority="31" operator="lessThan">
      <formula>0</formula>
    </cfRule>
    <cfRule type="cellIs" dxfId="633" priority="32" operator="lessThan">
      <formula>0</formula>
    </cfRule>
    <cfRule type="cellIs" dxfId="632" priority="33" operator="lessThan">
      <formula>0</formula>
    </cfRule>
  </conditionalFormatting>
  <conditionalFormatting sqref="E4:E6 E28:K28">
    <cfRule type="cellIs" dxfId="631" priority="30" operator="equal">
      <formula>$E$4</formula>
    </cfRule>
  </conditionalFormatting>
  <conditionalFormatting sqref="D28:D29 D6 D4:M4">
    <cfRule type="cellIs" dxfId="630" priority="29" operator="equal">
      <formula>$D$4</formula>
    </cfRule>
  </conditionalFormatting>
  <conditionalFormatting sqref="I4:I6 I28:I29">
    <cfRule type="cellIs" dxfId="629" priority="28" operator="equal">
      <formula>$I$4</formula>
    </cfRule>
  </conditionalFormatting>
  <conditionalFormatting sqref="J4:J6 J28:J29">
    <cfRule type="cellIs" dxfId="628" priority="27" operator="equal">
      <formula>$J$4</formula>
    </cfRule>
  </conditionalFormatting>
  <conditionalFormatting sqref="K4:K6 K28:K29">
    <cfRule type="cellIs" dxfId="627" priority="26" operator="equal">
      <formula>$K$4</formula>
    </cfRule>
  </conditionalFormatting>
  <conditionalFormatting sqref="M4:M6">
    <cfRule type="cellIs" dxfId="626" priority="25" operator="equal">
      <formula>$L$4</formula>
    </cfRule>
  </conditionalFormatting>
  <conditionalFormatting sqref="T7:T28">
    <cfRule type="cellIs" dxfId="625" priority="22" operator="lessThan">
      <formula>0</formula>
    </cfRule>
    <cfRule type="cellIs" dxfId="624" priority="23" operator="lessThan">
      <formula>0</formula>
    </cfRule>
    <cfRule type="cellIs" dxfId="623" priority="24" operator="lessThan">
      <formula>0</formula>
    </cfRule>
  </conditionalFormatting>
  <conditionalFormatting sqref="D5:K5">
    <cfRule type="cellIs" dxfId="622" priority="21" operator="greaterThan">
      <formula>0</formula>
    </cfRule>
  </conditionalFormatting>
  <conditionalFormatting sqref="T6:T28">
    <cfRule type="cellIs" dxfId="621" priority="20" operator="lessThan">
      <formula>0</formula>
    </cfRule>
  </conditionalFormatting>
  <conditionalFormatting sqref="T7:T27">
    <cfRule type="cellIs" dxfId="620" priority="17" operator="lessThan">
      <formula>0</formula>
    </cfRule>
    <cfRule type="cellIs" dxfId="619" priority="18" operator="lessThan">
      <formula>0</formula>
    </cfRule>
    <cfRule type="cellIs" dxfId="618" priority="19" operator="lessThan">
      <formula>0</formula>
    </cfRule>
  </conditionalFormatting>
  <conditionalFormatting sqref="T7:T28">
    <cfRule type="cellIs" dxfId="617" priority="14" operator="lessThan">
      <formula>0</formula>
    </cfRule>
    <cfRule type="cellIs" dxfId="616" priority="15" operator="lessThan">
      <formula>0</formula>
    </cfRule>
    <cfRule type="cellIs" dxfId="615" priority="16" operator="lessThan">
      <formula>0</formula>
    </cfRule>
  </conditionalFormatting>
  <conditionalFormatting sqref="D5:K5">
    <cfRule type="cellIs" dxfId="614" priority="13" operator="greaterThan">
      <formula>0</formula>
    </cfRule>
  </conditionalFormatting>
  <conditionalFormatting sqref="L4 L6 L28:L29">
    <cfRule type="cellIs" dxfId="613" priority="12" operator="equal">
      <formula>$L$4</formula>
    </cfRule>
  </conditionalFormatting>
  <conditionalFormatting sqref="D7:S7">
    <cfRule type="cellIs" dxfId="612" priority="11" operator="greaterThan">
      <formula>0</formula>
    </cfRule>
  </conditionalFormatting>
  <conditionalFormatting sqref="D9:S9">
    <cfRule type="cellIs" dxfId="611" priority="10" operator="greaterThan">
      <formula>0</formula>
    </cfRule>
  </conditionalFormatting>
  <conditionalFormatting sqref="D11:S11">
    <cfRule type="cellIs" dxfId="610" priority="9" operator="greaterThan">
      <formula>0</formula>
    </cfRule>
  </conditionalFormatting>
  <conditionalFormatting sqref="D13:S13">
    <cfRule type="cellIs" dxfId="609" priority="8" operator="greaterThan">
      <formula>0</formula>
    </cfRule>
  </conditionalFormatting>
  <conditionalFormatting sqref="D15:S15">
    <cfRule type="cellIs" dxfId="608" priority="7" operator="greaterThan">
      <formula>0</formula>
    </cfRule>
  </conditionalFormatting>
  <conditionalFormatting sqref="D17:S17">
    <cfRule type="cellIs" dxfId="607" priority="6" operator="greaterThan">
      <formula>0</formula>
    </cfRule>
  </conditionalFormatting>
  <conditionalFormatting sqref="D19:S19">
    <cfRule type="cellIs" dxfId="606" priority="5" operator="greaterThan">
      <formula>0</formula>
    </cfRule>
  </conditionalFormatting>
  <conditionalFormatting sqref="D21:S21">
    <cfRule type="cellIs" dxfId="605" priority="4" operator="greaterThan">
      <formula>0</formula>
    </cfRule>
  </conditionalFormatting>
  <conditionalFormatting sqref="D23:S23">
    <cfRule type="cellIs" dxfId="604" priority="3" operator="greaterThan">
      <formula>0</formula>
    </cfRule>
  </conditionalFormatting>
  <conditionalFormatting sqref="D25:S25">
    <cfRule type="cellIs" dxfId="603" priority="2" operator="greaterThan">
      <formula>0</formula>
    </cfRule>
  </conditionalFormatting>
  <conditionalFormatting sqref="D27:S27">
    <cfRule type="cellIs" dxfId="602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528184</v>
      </c>
      <c r="E4" s="2">
        <f>'18'!E29</f>
        <v>3960</v>
      </c>
      <c r="F4" s="2">
        <f>'18'!F29</f>
        <v>12400</v>
      </c>
      <c r="G4" s="2">
        <f>'18'!G29</f>
        <v>0</v>
      </c>
      <c r="H4" s="2">
        <f>'18'!H29</f>
        <v>7830</v>
      </c>
      <c r="I4" s="2">
        <f>'18'!I29</f>
        <v>581</v>
      </c>
      <c r="J4" s="2">
        <f>'18'!J29</f>
        <v>89</v>
      </c>
      <c r="K4" s="2">
        <f>'18'!K29</f>
        <v>560</v>
      </c>
      <c r="L4" s="2">
        <f>'18'!L29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1" priority="43" operator="equal">
      <formula>212030016606640</formula>
    </cfRule>
  </conditionalFormatting>
  <conditionalFormatting sqref="D29 E4:E6 E28:K29">
    <cfRule type="cellIs" dxfId="600" priority="41" operator="equal">
      <formula>$E$4</formula>
    </cfRule>
    <cfRule type="cellIs" dxfId="599" priority="42" operator="equal">
      <formula>2120</formula>
    </cfRule>
  </conditionalFormatting>
  <conditionalFormatting sqref="D29:E29 F4:F6 F28:F29">
    <cfRule type="cellIs" dxfId="598" priority="39" operator="equal">
      <formula>$F$4</formula>
    </cfRule>
    <cfRule type="cellIs" dxfId="597" priority="40" operator="equal">
      <formula>300</formula>
    </cfRule>
  </conditionalFormatting>
  <conditionalFormatting sqref="G4:G6 G28:G29">
    <cfRule type="cellIs" dxfId="596" priority="37" operator="equal">
      <formula>$G$4</formula>
    </cfRule>
    <cfRule type="cellIs" dxfId="595" priority="38" operator="equal">
      <formula>1660</formula>
    </cfRule>
  </conditionalFormatting>
  <conditionalFormatting sqref="H4:H6 H28:H29">
    <cfRule type="cellIs" dxfId="594" priority="35" operator="equal">
      <formula>$H$4</formula>
    </cfRule>
    <cfRule type="cellIs" dxfId="593" priority="36" operator="equal">
      <formula>6640</formula>
    </cfRule>
  </conditionalFormatting>
  <conditionalFormatting sqref="T6:T28">
    <cfRule type="cellIs" dxfId="592" priority="34" operator="lessThan">
      <formula>0</formula>
    </cfRule>
  </conditionalFormatting>
  <conditionalFormatting sqref="T7:T27">
    <cfRule type="cellIs" dxfId="591" priority="31" operator="lessThan">
      <formula>0</formula>
    </cfRule>
    <cfRule type="cellIs" dxfId="590" priority="32" operator="lessThan">
      <formula>0</formula>
    </cfRule>
    <cfRule type="cellIs" dxfId="589" priority="33" operator="lessThan">
      <formula>0</formula>
    </cfRule>
  </conditionalFormatting>
  <conditionalFormatting sqref="E4:E6 E28:K28">
    <cfRule type="cellIs" dxfId="588" priority="30" operator="equal">
      <formula>$E$4</formula>
    </cfRule>
  </conditionalFormatting>
  <conditionalFormatting sqref="D28:D29 D6 D4:M4">
    <cfRule type="cellIs" dxfId="587" priority="29" operator="equal">
      <formula>$D$4</formula>
    </cfRule>
  </conditionalFormatting>
  <conditionalFormatting sqref="I4:I6 I28:I29">
    <cfRule type="cellIs" dxfId="586" priority="28" operator="equal">
      <formula>$I$4</formula>
    </cfRule>
  </conditionalFormatting>
  <conditionalFormatting sqref="J4:J6 J28:J29">
    <cfRule type="cellIs" dxfId="585" priority="27" operator="equal">
      <formula>$J$4</formula>
    </cfRule>
  </conditionalFormatting>
  <conditionalFormatting sqref="K4:K6 K28:K29">
    <cfRule type="cellIs" dxfId="584" priority="26" operator="equal">
      <formula>$K$4</formula>
    </cfRule>
  </conditionalFormatting>
  <conditionalFormatting sqref="M4:M6">
    <cfRule type="cellIs" dxfId="583" priority="25" operator="equal">
      <formula>$L$4</formula>
    </cfRule>
  </conditionalFormatting>
  <conditionalFormatting sqref="T7:T28">
    <cfRule type="cellIs" dxfId="582" priority="22" operator="lessThan">
      <formula>0</formula>
    </cfRule>
    <cfRule type="cellIs" dxfId="581" priority="23" operator="lessThan">
      <formula>0</formula>
    </cfRule>
    <cfRule type="cellIs" dxfId="580" priority="24" operator="lessThan">
      <formula>0</formula>
    </cfRule>
  </conditionalFormatting>
  <conditionalFormatting sqref="D5:K5">
    <cfRule type="cellIs" dxfId="579" priority="21" operator="greaterThan">
      <formula>0</formula>
    </cfRule>
  </conditionalFormatting>
  <conditionalFormatting sqref="T6:T28">
    <cfRule type="cellIs" dxfId="578" priority="20" operator="lessThan">
      <formula>0</formula>
    </cfRule>
  </conditionalFormatting>
  <conditionalFormatting sqref="T7:T27">
    <cfRule type="cellIs" dxfId="577" priority="17" operator="lessThan">
      <formula>0</formula>
    </cfRule>
    <cfRule type="cellIs" dxfId="576" priority="18" operator="lessThan">
      <formula>0</formula>
    </cfRule>
    <cfRule type="cellIs" dxfId="575" priority="19" operator="lessThan">
      <formula>0</formula>
    </cfRule>
  </conditionalFormatting>
  <conditionalFormatting sqref="T7:T28">
    <cfRule type="cellIs" dxfId="574" priority="14" operator="lessThan">
      <formula>0</formula>
    </cfRule>
    <cfRule type="cellIs" dxfId="573" priority="15" operator="lessThan">
      <formula>0</formula>
    </cfRule>
    <cfRule type="cellIs" dxfId="572" priority="16" operator="lessThan">
      <formula>0</formula>
    </cfRule>
  </conditionalFormatting>
  <conditionalFormatting sqref="D5:K5">
    <cfRule type="cellIs" dxfId="571" priority="13" operator="greaterThan">
      <formula>0</formula>
    </cfRule>
  </conditionalFormatting>
  <conditionalFormatting sqref="L4 L6 L28:L29">
    <cfRule type="cellIs" dxfId="570" priority="12" operator="equal">
      <formula>$L$4</formula>
    </cfRule>
  </conditionalFormatting>
  <conditionalFormatting sqref="D7:S7">
    <cfRule type="cellIs" dxfId="569" priority="11" operator="greaterThan">
      <formula>0</formula>
    </cfRule>
  </conditionalFormatting>
  <conditionalFormatting sqref="D9:S9">
    <cfRule type="cellIs" dxfId="568" priority="10" operator="greaterThan">
      <formula>0</formula>
    </cfRule>
  </conditionalFormatting>
  <conditionalFormatting sqref="D11:S11">
    <cfRule type="cellIs" dxfId="567" priority="9" operator="greaterThan">
      <formula>0</formula>
    </cfRule>
  </conditionalFormatting>
  <conditionalFormatting sqref="D13:S13">
    <cfRule type="cellIs" dxfId="566" priority="8" operator="greaterThan">
      <formula>0</formula>
    </cfRule>
  </conditionalFormatting>
  <conditionalFormatting sqref="D15:S15">
    <cfRule type="cellIs" dxfId="565" priority="7" operator="greaterThan">
      <formula>0</formula>
    </cfRule>
  </conditionalFormatting>
  <conditionalFormatting sqref="D17:S17">
    <cfRule type="cellIs" dxfId="564" priority="6" operator="greaterThan">
      <formula>0</formula>
    </cfRule>
  </conditionalFormatting>
  <conditionalFormatting sqref="D19:S19">
    <cfRule type="cellIs" dxfId="563" priority="5" operator="greaterThan">
      <formula>0</formula>
    </cfRule>
  </conditionalFormatting>
  <conditionalFormatting sqref="D21:S21">
    <cfRule type="cellIs" dxfId="562" priority="4" operator="greaterThan">
      <formula>0</formula>
    </cfRule>
  </conditionalFormatting>
  <conditionalFormatting sqref="D23:S23">
    <cfRule type="cellIs" dxfId="561" priority="3" operator="greaterThan">
      <formula>0</formula>
    </cfRule>
  </conditionalFormatting>
  <conditionalFormatting sqref="D25:S25">
    <cfRule type="cellIs" dxfId="560" priority="2" operator="greaterThan">
      <formula>0</formula>
    </cfRule>
  </conditionalFormatting>
  <conditionalFormatting sqref="D27:S27">
    <cfRule type="cellIs" dxfId="559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179963</v>
      </c>
      <c r="E28" s="45">
        <f t="shared" si="6"/>
        <v>160</v>
      </c>
      <c r="F28" s="45">
        <f t="shared" ref="F28:T28" si="7">SUM(F7:F27)</f>
        <v>140</v>
      </c>
      <c r="G28" s="45">
        <f t="shared" si="7"/>
        <v>0</v>
      </c>
      <c r="H28" s="45">
        <f t="shared" si="7"/>
        <v>620</v>
      </c>
      <c r="I28" s="45">
        <f t="shared" si="7"/>
        <v>80</v>
      </c>
      <c r="J28" s="45">
        <f t="shared" si="7"/>
        <v>26</v>
      </c>
      <c r="K28" s="45">
        <f t="shared" si="7"/>
        <v>25</v>
      </c>
      <c r="L28" s="45">
        <f t="shared" si="7"/>
        <v>0</v>
      </c>
      <c r="M28" s="45">
        <f t="shared" si="7"/>
        <v>190143</v>
      </c>
      <c r="N28" s="45">
        <f t="shared" si="7"/>
        <v>214939</v>
      </c>
      <c r="O28" s="46">
        <f t="shared" si="7"/>
        <v>5228.9324999999999</v>
      </c>
      <c r="P28" s="45">
        <f t="shared" si="7"/>
        <v>30970</v>
      </c>
      <c r="Q28" s="45">
        <f t="shared" si="7"/>
        <v>1682</v>
      </c>
      <c r="R28" s="45">
        <f t="shared" si="7"/>
        <v>208028.06749999995</v>
      </c>
      <c r="S28" s="45">
        <f t="shared" si="7"/>
        <v>1806.3584999999998</v>
      </c>
      <c r="T28" s="47">
        <f t="shared" si="7"/>
        <v>124.35849999999996</v>
      </c>
    </row>
    <row r="29" spans="1:20" ht="15.75" thickBot="1" x14ac:dyDescent="0.3">
      <c r="A29" s="56" t="s">
        <v>39</v>
      </c>
      <c r="B29" s="57"/>
      <c r="C29" s="58"/>
      <c r="D29" s="48">
        <f>D4+D5-D28</f>
        <v>587583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2" priority="43" operator="equal">
      <formula>212030016606640</formula>
    </cfRule>
  </conditionalFormatting>
  <conditionalFormatting sqref="D29 E4:E6 E28:K29">
    <cfRule type="cellIs" dxfId="1331" priority="41" operator="equal">
      <formula>$E$4</formula>
    </cfRule>
    <cfRule type="cellIs" dxfId="1330" priority="42" operator="equal">
      <formula>2120</formula>
    </cfRule>
  </conditionalFormatting>
  <conditionalFormatting sqref="D29:E29 F4:F6 F28:F29">
    <cfRule type="cellIs" dxfId="1329" priority="39" operator="equal">
      <formula>$F$4</formula>
    </cfRule>
    <cfRule type="cellIs" dxfId="1328" priority="40" operator="equal">
      <formula>300</formula>
    </cfRule>
  </conditionalFormatting>
  <conditionalFormatting sqref="G4:G6 G28:G29">
    <cfRule type="cellIs" dxfId="1327" priority="37" operator="equal">
      <formula>$G$4</formula>
    </cfRule>
    <cfRule type="cellIs" dxfId="1326" priority="38" operator="equal">
      <formula>1660</formula>
    </cfRule>
  </conditionalFormatting>
  <conditionalFormatting sqref="H4:H6 H28:H29">
    <cfRule type="cellIs" dxfId="1325" priority="35" operator="equal">
      <formula>$H$4</formula>
    </cfRule>
    <cfRule type="cellIs" dxfId="1324" priority="36" operator="equal">
      <formula>6640</formula>
    </cfRule>
  </conditionalFormatting>
  <conditionalFormatting sqref="T6:T28">
    <cfRule type="cellIs" dxfId="1323" priority="34" operator="lessThan">
      <formula>0</formula>
    </cfRule>
  </conditionalFormatting>
  <conditionalFormatting sqref="T7:T27">
    <cfRule type="cellIs" dxfId="1322" priority="31" operator="lessThan">
      <formula>0</formula>
    </cfRule>
    <cfRule type="cellIs" dxfId="1321" priority="32" operator="lessThan">
      <formula>0</formula>
    </cfRule>
    <cfRule type="cellIs" dxfId="1320" priority="33" operator="lessThan">
      <formula>0</formula>
    </cfRule>
  </conditionalFormatting>
  <conditionalFormatting sqref="E4:E6 E28:K28">
    <cfRule type="cellIs" dxfId="1319" priority="30" operator="equal">
      <formula>$E$4</formula>
    </cfRule>
  </conditionalFormatting>
  <conditionalFormatting sqref="D28:D29 D6 D4:M4">
    <cfRule type="cellIs" dxfId="1318" priority="29" operator="equal">
      <formula>$D$4</formula>
    </cfRule>
  </conditionalFormatting>
  <conditionalFormatting sqref="I4:I6 I28:I29">
    <cfRule type="cellIs" dxfId="1317" priority="28" operator="equal">
      <formula>$I$4</formula>
    </cfRule>
  </conditionalFormatting>
  <conditionalFormatting sqref="J4:J6 J28:J29">
    <cfRule type="cellIs" dxfId="1316" priority="27" operator="equal">
      <formula>$J$4</formula>
    </cfRule>
  </conditionalFormatting>
  <conditionalFormatting sqref="K4:K6 K28:K29">
    <cfRule type="cellIs" dxfId="1315" priority="26" operator="equal">
      <formula>$K$4</formula>
    </cfRule>
  </conditionalFormatting>
  <conditionalFormatting sqref="M4:M6">
    <cfRule type="cellIs" dxfId="1314" priority="25" operator="equal">
      <formula>$L$4</formula>
    </cfRule>
  </conditionalFormatting>
  <conditionalFormatting sqref="T7:T28">
    <cfRule type="cellIs" dxfId="1313" priority="22" operator="lessThan">
      <formula>0</formula>
    </cfRule>
    <cfRule type="cellIs" dxfId="1312" priority="23" operator="lessThan">
      <formula>0</formula>
    </cfRule>
    <cfRule type="cellIs" dxfId="1311" priority="24" operator="lessThan">
      <formula>0</formula>
    </cfRule>
  </conditionalFormatting>
  <conditionalFormatting sqref="D5:K5">
    <cfRule type="cellIs" dxfId="1310" priority="21" operator="greaterThan">
      <formula>0</formula>
    </cfRule>
  </conditionalFormatting>
  <conditionalFormatting sqref="T6:T28">
    <cfRule type="cellIs" dxfId="1309" priority="20" operator="lessThan">
      <formula>0</formula>
    </cfRule>
  </conditionalFormatting>
  <conditionalFormatting sqref="T7:T27">
    <cfRule type="cellIs" dxfId="1308" priority="17" operator="lessThan">
      <formula>0</formula>
    </cfRule>
    <cfRule type="cellIs" dxfId="1307" priority="18" operator="lessThan">
      <formula>0</formula>
    </cfRule>
    <cfRule type="cellIs" dxfId="1306" priority="19" operator="lessThan">
      <formula>0</formula>
    </cfRule>
  </conditionalFormatting>
  <conditionalFormatting sqref="T7:T28">
    <cfRule type="cellIs" dxfId="1305" priority="14" operator="lessThan">
      <formula>0</formula>
    </cfRule>
    <cfRule type="cellIs" dxfId="1304" priority="15" operator="lessThan">
      <formula>0</formula>
    </cfRule>
    <cfRule type="cellIs" dxfId="1303" priority="16" operator="lessThan">
      <formula>0</formula>
    </cfRule>
  </conditionalFormatting>
  <conditionalFormatting sqref="D5:K5">
    <cfRule type="cellIs" dxfId="1302" priority="13" operator="greaterThan">
      <formula>0</formula>
    </cfRule>
  </conditionalFormatting>
  <conditionalFormatting sqref="L4 L6 L28:L29">
    <cfRule type="cellIs" dxfId="1301" priority="12" operator="equal">
      <formula>$L$4</formula>
    </cfRule>
  </conditionalFormatting>
  <conditionalFormatting sqref="D7:S7">
    <cfRule type="cellIs" dxfId="1300" priority="11" operator="greaterThan">
      <formula>0</formula>
    </cfRule>
  </conditionalFormatting>
  <conditionalFormatting sqref="D9:S9">
    <cfRule type="cellIs" dxfId="1299" priority="10" operator="greaterThan">
      <formula>0</formula>
    </cfRule>
  </conditionalFormatting>
  <conditionalFormatting sqref="D11:S11">
    <cfRule type="cellIs" dxfId="1298" priority="9" operator="greaterThan">
      <formula>0</formula>
    </cfRule>
  </conditionalFormatting>
  <conditionalFormatting sqref="D13:S13">
    <cfRule type="cellIs" dxfId="1297" priority="8" operator="greaterThan">
      <formula>0</formula>
    </cfRule>
  </conditionalFormatting>
  <conditionalFormatting sqref="D15:S15">
    <cfRule type="cellIs" dxfId="1296" priority="7" operator="greaterThan">
      <formula>0</formula>
    </cfRule>
  </conditionalFormatting>
  <conditionalFormatting sqref="D17:S17">
    <cfRule type="cellIs" dxfId="1295" priority="6" operator="greaterThan">
      <formula>0</formula>
    </cfRule>
  </conditionalFormatting>
  <conditionalFormatting sqref="D19:S19">
    <cfRule type="cellIs" dxfId="1294" priority="5" operator="greaterThan">
      <formula>0</formula>
    </cfRule>
  </conditionalFormatting>
  <conditionalFormatting sqref="D21:S21">
    <cfRule type="cellIs" dxfId="1293" priority="4" operator="greaterThan">
      <formula>0</formula>
    </cfRule>
  </conditionalFormatting>
  <conditionalFormatting sqref="D23:S23">
    <cfRule type="cellIs" dxfId="1292" priority="3" operator="greaterThan">
      <formula>0</formula>
    </cfRule>
  </conditionalFormatting>
  <conditionalFormatting sqref="D25:S25">
    <cfRule type="cellIs" dxfId="1291" priority="2" operator="greaterThan">
      <formula>0</formula>
    </cfRule>
  </conditionalFormatting>
  <conditionalFormatting sqref="D27:S27">
    <cfRule type="cellIs" dxfId="129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528184</v>
      </c>
      <c r="E4" s="2">
        <f>'19'!E29</f>
        <v>3960</v>
      </c>
      <c r="F4" s="2">
        <f>'19'!F29</f>
        <v>12400</v>
      </c>
      <c r="G4" s="2">
        <f>'19'!G29</f>
        <v>0</v>
      </c>
      <c r="H4" s="2">
        <f>'19'!H29</f>
        <v>7830</v>
      </c>
      <c r="I4" s="2">
        <f>'19'!I29</f>
        <v>581</v>
      </c>
      <c r="J4" s="2">
        <f>'19'!J29</f>
        <v>89</v>
      </c>
      <c r="K4" s="2">
        <f>'19'!K29</f>
        <v>560</v>
      </c>
      <c r="L4" s="2">
        <f>'19'!L29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8" priority="43" operator="equal">
      <formula>212030016606640</formula>
    </cfRule>
  </conditionalFormatting>
  <conditionalFormatting sqref="D29 E4:E6 E28:K29">
    <cfRule type="cellIs" dxfId="557" priority="41" operator="equal">
      <formula>$E$4</formula>
    </cfRule>
    <cfRule type="cellIs" dxfId="556" priority="42" operator="equal">
      <formula>2120</formula>
    </cfRule>
  </conditionalFormatting>
  <conditionalFormatting sqref="D29:E29 F4:F6 F28:F29">
    <cfRule type="cellIs" dxfId="555" priority="39" operator="equal">
      <formula>$F$4</formula>
    </cfRule>
    <cfRule type="cellIs" dxfId="554" priority="40" operator="equal">
      <formula>300</formula>
    </cfRule>
  </conditionalFormatting>
  <conditionalFormatting sqref="G4:G6 G28:G29">
    <cfRule type="cellIs" dxfId="553" priority="37" operator="equal">
      <formula>$G$4</formula>
    </cfRule>
    <cfRule type="cellIs" dxfId="552" priority="38" operator="equal">
      <formula>1660</formula>
    </cfRule>
  </conditionalFormatting>
  <conditionalFormatting sqref="H4:H6 H28:H29">
    <cfRule type="cellIs" dxfId="551" priority="35" operator="equal">
      <formula>$H$4</formula>
    </cfRule>
    <cfRule type="cellIs" dxfId="550" priority="36" operator="equal">
      <formula>6640</formula>
    </cfRule>
  </conditionalFormatting>
  <conditionalFormatting sqref="T6:T28">
    <cfRule type="cellIs" dxfId="549" priority="34" operator="lessThan">
      <formula>0</formula>
    </cfRule>
  </conditionalFormatting>
  <conditionalFormatting sqref="T7:T27">
    <cfRule type="cellIs" dxfId="548" priority="31" operator="lessThan">
      <formula>0</formula>
    </cfRule>
    <cfRule type="cellIs" dxfId="547" priority="32" operator="lessThan">
      <formula>0</formula>
    </cfRule>
    <cfRule type="cellIs" dxfId="546" priority="33" operator="lessThan">
      <formula>0</formula>
    </cfRule>
  </conditionalFormatting>
  <conditionalFormatting sqref="E4:E6 E28:K28">
    <cfRule type="cellIs" dxfId="545" priority="30" operator="equal">
      <formula>$E$4</formula>
    </cfRule>
  </conditionalFormatting>
  <conditionalFormatting sqref="D28:D29 D6 D4:M4">
    <cfRule type="cellIs" dxfId="544" priority="29" operator="equal">
      <formula>$D$4</formula>
    </cfRule>
  </conditionalFormatting>
  <conditionalFormatting sqref="I4:I6 I28:I29">
    <cfRule type="cellIs" dxfId="543" priority="28" operator="equal">
      <formula>$I$4</formula>
    </cfRule>
  </conditionalFormatting>
  <conditionalFormatting sqref="J4:J6 J28:J29">
    <cfRule type="cellIs" dxfId="542" priority="27" operator="equal">
      <formula>$J$4</formula>
    </cfRule>
  </conditionalFormatting>
  <conditionalFormatting sqref="K4:K6 K28:K29">
    <cfRule type="cellIs" dxfId="541" priority="26" operator="equal">
      <formula>$K$4</formula>
    </cfRule>
  </conditionalFormatting>
  <conditionalFormatting sqref="M4:M6">
    <cfRule type="cellIs" dxfId="540" priority="25" operator="equal">
      <formula>$L$4</formula>
    </cfRule>
  </conditionalFormatting>
  <conditionalFormatting sqref="T7:T28">
    <cfRule type="cellIs" dxfId="539" priority="22" operator="lessThan">
      <formula>0</formula>
    </cfRule>
    <cfRule type="cellIs" dxfId="538" priority="23" operator="lessThan">
      <formula>0</formula>
    </cfRule>
    <cfRule type="cellIs" dxfId="537" priority="24" operator="lessThan">
      <formula>0</formula>
    </cfRule>
  </conditionalFormatting>
  <conditionalFormatting sqref="D5:K5">
    <cfRule type="cellIs" dxfId="536" priority="21" operator="greaterThan">
      <formula>0</formula>
    </cfRule>
  </conditionalFormatting>
  <conditionalFormatting sqref="T6:T28">
    <cfRule type="cellIs" dxfId="535" priority="20" operator="lessThan">
      <formula>0</formula>
    </cfRule>
  </conditionalFormatting>
  <conditionalFormatting sqref="T7:T27">
    <cfRule type="cellIs" dxfId="534" priority="17" operator="lessThan">
      <formula>0</formula>
    </cfRule>
    <cfRule type="cellIs" dxfId="533" priority="18" operator="lessThan">
      <formula>0</formula>
    </cfRule>
    <cfRule type="cellIs" dxfId="532" priority="19" operator="lessThan">
      <formula>0</formula>
    </cfRule>
  </conditionalFormatting>
  <conditionalFormatting sqref="T7:T28">
    <cfRule type="cellIs" dxfId="531" priority="14" operator="lessThan">
      <formula>0</formula>
    </cfRule>
    <cfRule type="cellIs" dxfId="530" priority="15" operator="lessThan">
      <formula>0</formula>
    </cfRule>
    <cfRule type="cellIs" dxfId="529" priority="16" operator="lessThan">
      <formula>0</formula>
    </cfRule>
  </conditionalFormatting>
  <conditionalFormatting sqref="D5:K5">
    <cfRule type="cellIs" dxfId="528" priority="13" operator="greaterThan">
      <formula>0</formula>
    </cfRule>
  </conditionalFormatting>
  <conditionalFormatting sqref="L4 L6 L28:L29">
    <cfRule type="cellIs" dxfId="527" priority="12" operator="equal">
      <formula>$L$4</formula>
    </cfRule>
  </conditionalFormatting>
  <conditionalFormatting sqref="D7:S7">
    <cfRule type="cellIs" dxfId="526" priority="11" operator="greaterThan">
      <formula>0</formula>
    </cfRule>
  </conditionalFormatting>
  <conditionalFormatting sqref="D9:S9">
    <cfRule type="cellIs" dxfId="525" priority="10" operator="greaterThan">
      <formula>0</formula>
    </cfRule>
  </conditionalFormatting>
  <conditionalFormatting sqref="D11:S11">
    <cfRule type="cellIs" dxfId="524" priority="9" operator="greaterThan">
      <formula>0</formula>
    </cfRule>
  </conditionalFormatting>
  <conditionalFormatting sqref="D13:S13">
    <cfRule type="cellIs" dxfId="523" priority="8" operator="greaterThan">
      <formula>0</formula>
    </cfRule>
  </conditionalFormatting>
  <conditionalFormatting sqref="D15:S15">
    <cfRule type="cellIs" dxfId="522" priority="7" operator="greaterThan">
      <formula>0</formula>
    </cfRule>
  </conditionalFormatting>
  <conditionalFormatting sqref="D17:S17">
    <cfRule type="cellIs" dxfId="521" priority="6" operator="greaterThan">
      <formula>0</formula>
    </cfRule>
  </conditionalFormatting>
  <conditionalFormatting sqref="D19:S19">
    <cfRule type="cellIs" dxfId="520" priority="5" operator="greaterThan">
      <formula>0</formula>
    </cfRule>
  </conditionalFormatting>
  <conditionalFormatting sqref="D21:S21">
    <cfRule type="cellIs" dxfId="519" priority="4" operator="greaterThan">
      <formula>0</formula>
    </cfRule>
  </conditionalFormatting>
  <conditionalFormatting sqref="D23:S23">
    <cfRule type="cellIs" dxfId="518" priority="3" operator="greaterThan">
      <formula>0</formula>
    </cfRule>
  </conditionalFormatting>
  <conditionalFormatting sqref="D25:S25">
    <cfRule type="cellIs" dxfId="517" priority="2" operator="greaterThan">
      <formula>0</formula>
    </cfRule>
  </conditionalFormatting>
  <conditionalFormatting sqref="D27:S27">
    <cfRule type="cellIs" dxfId="516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528184</v>
      </c>
      <c r="E4" s="2">
        <f>'20'!E29</f>
        <v>3960</v>
      </c>
      <c r="F4" s="2">
        <f>'20'!F29</f>
        <v>12400</v>
      </c>
      <c r="G4" s="2">
        <f>'20'!G29</f>
        <v>0</v>
      </c>
      <c r="H4" s="2">
        <f>'20'!H29</f>
        <v>7830</v>
      </c>
      <c r="I4" s="2">
        <f>'20'!I29</f>
        <v>581</v>
      </c>
      <c r="J4" s="2">
        <f>'20'!J29</f>
        <v>89</v>
      </c>
      <c r="K4" s="2">
        <f>'20'!K29</f>
        <v>560</v>
      </c>
      <c r="L4" s="2">
        <f>'20'!L29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5" priority="43" operator="equal">
      <formula>212030016606640</formula>
    </cfRule>
  </conditionalFormatting>
  <conditionalFormatting sqref="D29 E4:E6 E28:K29">
    <cfRule type="cellIs" dxfId="514" priority="41" operator="equal">
      <formula>$E$4</formula>
    </cfRule>
    <cfRule type="cellIs" dxfId="513" priority="42" operator="equal">
      <formula>2120</formula>
    </cfRule>
  </conditionalFormatting>
  <conditionalFormatting sqref="D29:E29 F4:F6 F28:F29">
    <cfRule type="cellIs" dxfId="512" priority="39" operator="equal">
      <formula>$F$4</formula>
    </cfRule>
    <cfRule type="cellIs" dxfId="511" priority="40" operator="equal">
      <formula>300</formula>
    </cfRule>
  </conditionalFormatting>
  <conditionalFormatting sqref="G4:G6 G28:G29">
    <cfRule type="cellIs" dxfId="510" priority="37" operator="equal">
      <formula>$G$4</formula>
    </cfRule>
    <cfRule type="cellIs" dxfId="509" priority="38" operator="equal">
      <formula>1660</formula>
    </cfRule>
  </conditionalFormatting>
  <conditionalFormatting sqref="H4:H6 H28:H29">
    <cfRule type="cellIs" dxfId="508" priority="35" operator="equal">
      <formula>$H$4</formula>
    </cfRule>
    <cfRule type="cellIs" dxfId="507" priority="36" operator="equal">
      <formula>6640</formula>
    </cfRule>
  </conditionalFormatting>
  <conditionalFormatting sqref="T6:T28">
    <cfRule type="cellIs" dxfId="506" priority="34" operator="lessThan">
      <formula>0</formula>
    </cfRule>
  </conditionalFormatting>
  <conditionalFormatting sqref="T7:T27">
    <cfRule type="cellIs" dxfId="505" priority="31" operator="lessThan">
      <formula>0</formula>
    </cfRule>
    <cfRule type="cellIs" dxfId="504" priority="32" operator="lessThan">
      <formula>0</formula>
    </cfRule>
    <cfRule type="cellIs" dxfId="503" priority="33" operator="lessThan">
      <formula>0</formula>
    </cfRule>
  </conditionalFormatting>
  <conditionalFormatting sqref="E4:E6 E28:K28">
    <cfRule type="cellIs" dxfId="502" priority="30" operator="equal">
      <formula>$E$4</formula>
    </cfRule>
  </conditionalFormatting>
  <conditionalFormatting sqref="D28:D29 D6 D4:M4">
    <cfRule type="cellIs" dxfId="501" priority="29" operator="equal">
      <formula>$D$4</formula>
    </cfRule>
  </conditionalFormatting>
  <conditionalFormatting sqref="I4:I6 I28:I29">
    <cfRule type="cellIs" dxfId="500" priority="28" operator="equal">
      <formula>$I$4</formula>
    </cfRule>
  </conditionalFormatting>
  <conditionalFormatting sqref="J4:J6 J28:J29">
    <cfRule type="cellIs" dxfId="499" priority="27" operator="equal">
      <formula>$J$4</formula>
    </cfRule>
  </conditionalFormatting>
  <conditionalFormatting sqref="K4:K6 K28:K29">
    <cfRule type="cellIs" dxfId="498" priority="26" operator="equal">
      <formula>$K$4</formula>
    </cfRule>
  </conditionalFormatting>
  <conditionalFormatting sqref="M4:M6">
    <cfRule type="cellIs" dxfId="497" priority="25" operator="equal">
      <formula>$L$4</formula>
    </cfRule>
  </conditionalFormatting>
  <conditionalFormatting sqref="T7:T28">
    <cfRule type="cellIs" dxfId="496" priority="22" operator="lessThan">
      <formula>0</formula>
    </cfRule>
    <cfRule type="cellIs" dxfId="495" priority="23" operator="lessThan">
      <formula>0</formula>
    </cfRule>
    <cfRule type="cellIs" dxfId="494" priority="24" operator="lessThan">
      <formula>0</formula>
    </cfRule>
  </conditionalFormatting>
  <conditionalFormatting sqref="D5:K5">
    <cfRule type="cellIs" dxfId="493" priority="21" operator="greaterThan">
      <formula>0</formula>
    </cfRule>
  </conditionalFormatting>
  <conditionalFormatting sqref="T6:T28">
    <cfRule type="cellIs" dxfId="492" priority="20" operator="lessThan">
      <formula>0</formula>
    </cfRule>
  </conditionalFormatting>
  <conditionalFormatting sqref="T7:T27">
    <cfRule type="cellIs" dxfId="491" priority="17" operator="lessThan">
      <formula>0</formula>
    </cfRule>
    <cfRule type="cellIs" dxfId="490" priority="18" operator="lessThan">
      <formula>0</formula>
    </cfRule>
    <cfRule type="cellIs" dxfId="489" priority="19" operator="lessThan">
      <formula>0</formula>
    </cfRule>
  </conditionalFormatting>
  <conditionalFormatting sqref="T7:T28">
    <cfRule type="cellIs" dxfId="488" priority="14" operator="lessThan">
      <formula>0</formula>
    </cfRule>
    <cfRule type="cellIs" dxfId="487" priority="15" operator="lessThan">
      <formula>0</formula>
    </cfRule>
    <cfRule type="cellIs" dxfId="486" priority="16" operator="lessThan">
      <formula>0</formula>
    </cfRule>
  </conditionalFormatting>
  <conditionalFormatting sqref="D5:K5">
    <cfRule type="cellIs" dxfId="485" priority="13" operator="greaterThan">
      <formula>0</formula>
    </cfRule>
  </conditionalFormatting>
  <conditionalFormatting sqref="L4 L6 L28:L29">
    <cfRule type="cellIs" dxfId="484" priority="12" operator="equal">
      <formula>$L$4</formula>
    </cfRule>
  </conditionalFormatting>
  <conditionalFormatting sqref="D7:S7">
    <cfRule type="cellIs" dxfId="483" priority="11" operator="greaterThan">
      <formula>0</formula>
    </cfRule>
  </conditionalFormatting>
  <conditionalFormatting sqref="D9:S9">
    <cfRule type="cellIs" dxfId="482" priority="10" operator="greaterThan">
      <formula>0</formula>
    </cfRule>
  </conditionalFormatting>
  <conditionalFormatting sqref="D11:S11">
    <cfRule type="cellIs" dxfId="481" priority="9" operator="greaterThan">
      <formula>0</formula>
    </cfRule>
  </conditionalFormatting>
  <conditionalFormatting sqref="D13:S13">
    <cfRule type="cellIs" dxfId="480" priority="8" operator="greaterThan">
      <formula>0</formula>
    </cfRule>
  </conditionalFormatting>
  <conditionalFormatting sqref="D15:S15">
    <cfRule type="cellIs" dxfId="479" priority="7" operator="greaterThan">
      <formula>0</formula>
    </cfRule>
  </conditionalFormatting>
  <conditionalFormatting sqref="D17:S17">
    <cfRule type="cellIs" dxfId="478" priority="6" operator="greaterThan">
      <formula>0</formula>
    </cfRule>
  </conditionalFormatting>
  <conditionalFormatting sqref="D19:S19">
    <cfRule type="cellIs" dxfId="477" priority="5" operator="greaterThan">
      <formula>0</formula>
    </cfRule>
  </conditionalFormatting>
  <conditionalFormatting sqref="D21:S21">
    <cfRule type="cellIs" dxfId="476" priority="4" operator="greaterThan">
      <formula>0</formula>
    </cfRule>
  </conditionalFormatting>
  <conditionalFormatting sqref="D23:S23">
    <cfRule type="cellIs" dxfId="475" priority="3" operator="greaterThan">
      <formula>0</formula>
    </cfRule>
  </conditionalFormatting>
  <conditionalFormatting sqref="D25:S25">
    <cfRule type="cellIs" dxfId="474" priority="2" operator="greaterThan">
      <formula>0</formula>
    </cfRule>
  </conditionalFormatting>
  <conditionalFormatting sqref="D27:S27">
    <cfRule type="cellIs" dxfId="473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528184</v>
      </c>
      <c r="E4" s="2">
        <f>'21'!E29</f>
        <v>3960</v>
      </c>
      <c r="F4" s="2">
        <f>'21'!F29</f>
        <v>12400</v>
      </c>
      <c r="G4" s="2">
        <f>'21'!G29</f>
        <v>0</v>
      </c>
      <c r="H4" s="2">
        <f>'21'!H29</f>
        <v>7830</v>
      </c>
      <c r="I4" s="2">
        <f>'21'!I29</f>
        <v>581</v>
      </c>
      <c r="J4" s="2">
        <f>'21'!J29</f>
        <v>89</v>
      </c>
      <c r="K4" s="2">
        <f>'21'!K29</f>
        <v>560</v>
      </c>
      <c r="L4" s="2">
        <f>'21'!L29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2" priority="43" operator="equal">
      <formula>212030016606640</formula>
    </cfRule>
  </conditionalFormatting>
  <conditionalFormatting sqref="D29 E4:E6 E28:K29">
    <cfRule type="cellIs" dxfId="471" priority="41" operator="equal">
      <formula>$E$4</formula>
    </cfRule>
    <cfRule type="cellIs" dxfId="470" priority="42" operator="equal">
      <formula>2120</formula>
    </cfRule>
  </conditionalFormatting>
  <conditionalFormatting sqref="D29:E29 F4:F6 F28:F29">
    <cfRule type="cellIs" dxfId="469" priority="39" operator="equal">
      <formula>$F$4</formula>
    </cfRule>
    <cfRule type="cellIs" dxfId="468" priority="40" operator="equal">
      <formula>300</formula>
    </cfRule>
  </conditionalFormatting>
  <conditionalFormatting sqref="G4:G6 G28:G29">
    <cfRule type="cellIs" dxfId="467" priority="37" operator="equal">
      <formula>$G$4</formula>
    </cfRule>
    <cfRule type="cellIs" dxfId="466" priority="38" operator="equal">
      <formula>1660</formula>
    </cfRule>
  </conditionalFormatting>
  <conditionalFormatting sqref="H4:H6 H28:H29">
    <cfRule type="cellIs" dxfId="465" priority="35" operator="equal">
      <formula>$H$4</formula>
    </cfRule>
    <cfRule type="cellIs" dxfId="464" priority="36" operator="equal">
      <formula>6640</formula>
    </cfRule>
  </conditionalFormatting>
  <conditionalFormatting sqref="T6:T28">
    <cfRule type="cellIs" dxfId="463" priority="34" operator="lessThan">
      <formula>0</formula>
    </cfRule>
  </conditionalFormatting>
  <conditionalFormatting sqref="T7:T27">
    <cfRule type="cellIs" dxfId="462" priority="31" operator="lessThan">
      <formula>0</formula>
    </cfRule>
    <cfRule type="cellIs" dxfId="461" priority="32" operator="lessThan">
      <formula>0</formula>
    </cfRule>
    <cfRule type="cellIs" dxfId="460" priority="33" operator="lessThan">
      <formula>0</formula>
    </cfRule>
  </conditionalFormatting>
  <conditionalFormatting sqref="E4:E6 E28:K28">
    <cfRule type="cellIs" dxfId="459" priority="30" operator="equal">
      <formula>$E$4</formula>
    </cfRule>
  </conditionalFormatting>
  <conditionalFormatting sqref="D28:D29 D6 D4:M4">
    <cfRule type="cellIs" dxfId="458" priority="29" operator="equal">
      <formula>$D$4</formula>
    </cfRule>
  </conditionalFormatting>
  <conditionalFormatting sqref="I4:I6 I28:I29">
    <cfRule type="cellIs" dxfId="457" priority="28" operator="equal">
      <formula>$I$4</formula>
    </cfRule>
  </conditionalFormatting>
  <conditionalFormatting sqref="J4:J6 J28:J29">
    <cfRule type="cellIs" dxfId="456" priority="27" operator="equal">
      <formula>$J$4</formula>
    </cfRule>
  </conditionalFormatting>
  <conditionalFormatting sqref="K4:K6 K28:K29">
    <cfRule type="cellIs" dxfId="455" priority="26" operator="equal">
      <formula>$K$4</formula>
    </cfRule>
  </conditionalFormatting>
  <conditionalFormatting sqref="M4:M6">
    <cfRule type="cellIs" dxfId="454" priority="25" operator="equal">
      <formula>$L$4</formula>
    </cfRule>
  </conditionalFormatting>
  <conditionalFormatting sqref="T7:T28">
    <cfRule type="cellIs" dxfId="453" priority="22" operator="lessThan">
      <formula>0</formula>
    </cfRule>
    <cfRule type="cellIs" dxfId="452" priority="23" operator="lessThan">
      <formula>0</formula>
    </cfRule>
    <cfRule type="cellIs" dxfId="451" priority="24" operator="lessThan">
      <formula>0</formula>
    </cfRule>
  </conditionalFormatting>
  <conditionalFormatting sqref="D5:K5">
    <cfRule type="cellIs" dxfId="450" priority="21" operator="greaterThan">
      <formula>0</formula>
    </cfRule>
  </conditionalFormatting>
  <conditionalFormatting sqref="T6:T28">
    <cfRule type="cellIs" dxfId="449" priority="20" operator="lessThan">
      <formula>0</formula>
    </cfRule>
  </conditionalFormatting>
  <conditionalFormatting sqref="T7:T27">
    <cfRule type="cellIs" dxfId="448" priority="17" operator="lessThan">
      <formula>0</formula>
    </cfRule>
    <cfRule type="cellIs" dxfId="447" priority="18" operator="lessThan">
      <formula>0</formula>
    </cfRule>
    <cfRule type="cellIs" dxfId="446" priority="19" operator="lessThan">
      <formula>0</formula>
    </cfRule>
  </conditionalFormatting>
  <conditionalFormatting sqref="T7:T28">
    <cfRule type="cellIs" dxfId="445" priority="14" operator="lessThan">
      <formula>0</formula>
    </cfRule>
    <cfRule type="cellIs" dxfId="444" priority="15" operator="lessThan">
      <formula>0</formula>
    </cfRule>
    <cfRule type="cellIs" dxfId="443" priority="16" operator="lessThan">
      <formula>0</formula>
    </cfRule>
  </conditionalFormatting>
  <conditionalFormatting sqref="D5:K5">
    <cfRule type="cellIs" dxfId="442" priority="13" operator="greaterThan">
      <formula>0</formula>
    </cfRule>
  </conditionalFormatting>
  <conditionalFormatting sqref="L4 L6 L28:L29">
    <cfRule type="cellIs" dxfId="441" priority="12" operator="equal">
      <formula>$L$4</formula>
    </cfRule>
  </conditionalFormatting>
  <conditionalFormatting sqref="D7:S7">
    <cfRule type="cellIs" dxfId="440" priority="11" operator="greaterThan">
      <formula>0</formula>
    </cfRule>
  </conditionalFormatting>
  <conditionalFormatting sqref="D9:S9">
    <cfRule type="cellIs" dxfId="439" priority="10" operator="greaterThan">
      <formula>0</formula>
    </cfRule>
  </conditionalFormatting>
  <conditionalFormatting sqref="D11:S11">
    <cfRule type="cellIs" dxfId="438" priority="9" operator="greaterThan">
      <formula>0</formula>
    </cfRule>
  </conditionalFormatting>
  <conditionalFormatting sqref="D13:S13">
    <cfRule type="cellIs" dxfId="437" priority="8" operator="greaterThan">
      <formula>0</formula>
    </cfRule>
  </conditionalFormatting>
  <conditionalFormatting sqref="D15:S15">
    <cfRule type="cellIs" dxfId="436" priority="7" operator="greaterThan">
      <formula>0</formula>
    </cfRule>
  </conditionalFormatting>
  <conditionalFormatting sqref="D17:S17">
    <cfRule type="cellIs" dxfId="435" priority="6" operator="greaterThan">
      <formula>0</formula>
    </cfRule>
  </conditionalFormatting>
  <conditionalFormatting sqref="D19:S19">
    <cfRule type="cellIs" dxfId="434" priority="5" operator="greaterThan">
      <formula>0</formula>
    </cfRule>
  </conditionalFormatting>
  <conditionalFormatting sqref="D21:S21">
    <cfRule type="cellIs" dxfId="433" priority="4" operator="greaterThan">
      <formula>0</formula>
    </cfRule>
  </conditionalFormatting>
  <conditionalFormatting sqref="D23:S23">
    <cfRule type="cellIs" dxfId="432" priority="3" operator="greaterThan">
      <formula>0</formula>
    </cfRule>
  </conditionalFormatting>
  <conditionalFormatting sqref="D25:S25">
    <cfRule type="cellIs" dxfId="431" priority="2" operator="greaterThan">
      <formula>0</formula>
    </cfRule>
  </conditionalFormatting>
  <conditionalFormatting sqref="D27:S27">
    <cfRule type="cellIs" dxfId="43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528184</v>
      </c>
      <c r="E4" s="2">
        <f>'22'!E29</f>
        <v>3960</v>
      </c>
      <c r="F4" s="2">
        <f>'22'!F29</f>
        <v>12400</v>
      </c>
      <c r="G4" s="2">
        <f>'22'!G29</f>
        <v>0</v>
      </c>
      <c r="H4" s="2">
        <f>'22'!H29</f>
        <v>7830</v>
      </c>
      <c r="I4" s="2">
        <f>'22'!I29</f>
        <v>581</v>
      </c>
      <c r="J4" s="2">
        <f>'22'!J29</f>
        <v>89</v>
      </c>
      <c r="K4" s="2">
        <f>'22'!K29</f>
        <v>560</v>
      </c>
      <c r="L4" s="2">
        <f>'22'!L29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9" priority="43" operator="equal">
      <formula>212030016606640</formula>
    </cfRule>
  </conditionalFormatting>
  <conditionalFormatting sqref="D29 E4:E6 E28:K29">
    <cfRule type="cellIs" dxfId="428" priority="41" operator="equal">
      <formula>$E$4</formula>
    </cfRule>
    <cfRule type="cellIs" dxfId="427" priority="42" operator="equal">
      <formula>2120</formula>
    </cfRule>
  </conditionalFormatting>
  <conditionalFormatting sqref="D29:E29 F4:F6 F28:F29">
    <cfRule type="cellIs" dxfId="426" priority="39" operator="equal">
      <formula>$F$4</formula>
    </cfRule>
    <cfRule type="cellIs" dxfId="425" priority="40" operator="equal">
      <formula>300</formula>
    </cfRule>
  </conditionalFormatting>
  <conditionalFormatting sqref="G4:G6 G28:G29">
    <cfRule type="cellIs" dxfId="424" priority="37" operator="equal">
      <formula>$G$4</formula>
    </cfRule>
    <cfRule type="cellIs" dxfId="423" priority="38" operator="equal">
      <formula>1660</formula>
    </cfRule>
  </conditionalFormatting>
  <conditionalFormatting sqref="H4:H6 H28:H29">
    <cfRule type="cellIs" dxfId="422" priority="35" operator="equal">
      <formula>$H$4</formula>
    </cfRule>
    <cfRule type="cellIs" dxfId="421" priority="36" operator="equal">
      <formula>6640</formula>
    </cfRule>
  </conditionalFormatting>
  <conditionalFormatting sqref="T6:T28">
    <cfRule type="cellIs" dxfId="420" priority="34" operator="lessThan">
      <formula>0</formula>
    </cfRule>
  </conditionalFormatting>
  <conditionalFormatting sqref="T7:T27">
    <cfRule type="cellIs" dxfId="419" priority="31" operator="lessThan">
      <formula>0</formula>
    </cfRule>
    <cfRule type="cellIs" dxfId="418" priority="32" operator="lessThan">
      <formula>0</formula>
    </cfRule>
    <cfRule type="cellIs" dxfId="417" priority="33" operator="lessThan">
      <formula>0</formula>
    </cfRule>
  </conditionalFormatting>
  <conditionalFormatting sqref="E4:E6 E28:K28">
    <cfRule type="cellIs" dxfId="416" priority="30" operator="equal">
      <formula>$E$4</formula>
    </cfRule>
  </conditionalFormatting>
  <conditionalFormatting sqref="D28:D29 D6 D4:M4">
    <cfRule type="cellIs" dxfId="415" priority="29" operator="equal">
      <formula>$D$4</formula>
    </cfRule>
  </conditionalFormatting>
  <conditionalFormatting sqref="I4:I6 I28:I29">
    <cfRule type="cellIs" dxfId="414" priority="28" operator="equal">
      <formula>$I$4</formula>
    </cfRule>
  </conditionalFormatting>
  <conditionalFormatting sqref="J4:J6 J28:J29">
    <cfRule type="cellIs" dxfId="413" priority="27" operator="equal">
      <formula>$J$4</formula>
    </cfRule>
  </conditionalFormatting>
  <conditionalFormatting sqref="K4:K6 K28:K29">
    <cfRule type="cellIs" dxfId="412" priority="26" operator="equal">
      <formula>$K$4</formula>
    </cfRule>
  </conditionalFormatting>
  <conditionalFormatting sqref="M4:M6">
    <cfRule type="cellIs" dxfId="411" priority="25" operator="equal">
      <formula>$L$4</formula>
    </cfRule>
  </conditionalFormatting>
  <conditionalFormatting sqref="T7:T28">
    <cfRule type="cellIs" dxfId="410" priority="22" operator="lessThan">
      <formula>0</formula>
    </cfRule>
    <cfRule type="cellIs" dxfId="409" priority="23" operator="lessThan">
      <formula>0</formula>
    </cfRule>
    <cfRule type="cellIs" dxfId="408" priority="24" operator="lessThan">
      <formula>0</formula>
    </cfRule>
  </conditionalFormatting>
  <conditionalFormatting sqref="D5:K5">
    <cfRule type="cellIs" dxfId="407" priority="21" operator="greaterThan">
      <formula>0</formula>
    </cfRule>
  </conditionalFormatting>
  <conditionalFormatting sqref="T6:T28">
    <cfRule type="cellIs" dxfId="406" priority="20" operator="lessThan">
      <formula>0</formula>
    </cfRule>
  </conditionalFormatting>
  <conditionalFormatting sqref="T7:T27">
    <cfRule type="cellIs" dxfId="405" priority="17" operator="lessThan">
      <formula>0</formula>
    </cfRule>
    <cfRule type="cellIs" dxfId="404" priority="18" operator="lessThan">
      <formula>0</formula>
    </cfRule>
    <cfRule type="cellIs" dxfId="403" priority="19" operator="lessThan">
      <formula>0</formula>
    </cfRule>
  </conditionalFormatting>
  <conditionalFormatting sqref="T7:T28">
    <cfRule type="cellIs" dxfId="402" priority="14" operator="lessThan">
      <formula>0</formula>
    </cfRule>
    <cfRule type="cellIs" dxfId="401" priority="15" operator="lessThan">
      <formula>0</formula>
    </cfRule>
    <cfRule type="cellIs" dxfId="400" priority="16" operator="lessThan">
      <formula>0</formula>
    </cfRule>
  </conditionalFormatting>
  <conditionalFormatting sqref="D5:K5">
    <cfRule type="cellIs" dxfId="399" priority="13" operator="greaterThan">
      <formula>0</formula>
    </cfRule>
  </conditionalFormatting>
  <conditionalFormatting sqref="L4 L6 L28:L29">
    <cfRule type="cellIs" dxfId="398" priority="12" operator="equal">
      <formula>$L$4</formula>
    </cfRule>
  </conditionalFormatting>
  <conditionalFormatting sqref="D7:S7">
    <cfRule type="cellIs" dxfId="397" priority="11" operator="greaterThan">
      <formula>0</formula>
    </cfRule>
  </conditionalFormatting>
  <conditionalFormatting sqref="D9:S9">
    <cfRule type="cellIs" dxfId="396" priority="10" operator="greaterThan">
      <formula>0</formula>
    </cfRule>
  </conditionalFormatting>
  <conditionalFormatting sqref="D11:S11">
    <cfRule type="cellIs" dxfId="395" priority="9" operator="greaterThan">
      <formula>0</formula>
    </cfRule>
  </conditionalFormatting>
  <conditionalFormatting sqref="D13:S13">
    <cfRule type="cellIs" dxfId="394" priority="8" operator="greaterThan">
      <formula>0</formula>
    </cfRule>
  </conditionalFormatting>
  <conditionalFormatting sqref="D15:S15">
    <cfRule type="cellIs" dxfId="393" priority="7" operator="greaterThan">
      <formula>0</formula>
    </cfRule>
  </conditionalFormatting>
  <conditionalFormatting sqref="D17:S17">
    <cfRule type="cellIs" dxfId="392" priority="6" operator="greaterThan">
      <formula>0</formula>
    </cfRule>
  </conditionalFormatting>
  <conditionalFormatting sqref="D19:S19">
    <cfRule type="cellIs" dxfId="391" priority="5" operator="greaterThan">
      <formula>0</formula>
    </cfRule>
  </conditionalFormatting>
  <conditionalFormatting sqref="D21:S21">
    <cfRule type="cellIs" dxfId="390" priority="4" operator="greaterThan">
      <formula>0</formula>
    </cfRule>
  </conditionalFormatting>
  <conditionalFormatting sqref="D23:S23">
    <cfRule type="cellIs" dxfId="389" priority="3" operator="greaterThan">
      <formula>0</formula>
    </cfRule>
  </conditionalFormatting>
  <conditionalFormatting sqref="D25:S25">
    <cfRule type="cellIs" dxfId="388" priority="2" operator="greaterThan">
      <formula>0</formula>
    </cfRule>
  </conditionalFormatting>
  <conditionalFormatting sqref="D27:S27">
    <cfRule type="cellIs" dxfId="387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528184</v>
      </c>
      <c r="E4" s="2">
        <f>'23'!E29</f>
        <v>3960</v>
      </c>
      <c r="F4" s="2">
        <f>'23'!F29</f>
        <v>12400</v>
      </c>
      <c r="G4" s="2">
        <f>'23'!G29</f>
        <v>0</v>
      </c>
      <c r="H4" s="2">
        <f>'23'!H29</f>
        <v>7830</v>
      </c>
      <c r="I4" s="2">
        <f>'23'!I29</f>
        <v>581</v>
      </c>
      <c r="J4" s="2">
        <f>'23'!J29</f>
        <v>89</v>
      </c>
      <c r="K4" s="2">
        <f>'23'!K29</f>
        <v>560</v>
      </c>
      <c r="L4" s="2">
        <f>'23'!L29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6" priority="43" operator="equal">
      <formula>212030016606640</formula>
    </cfRule>
  </conditionalFormatting>
  <conditionalFormatting sqref="D29 E4:E6 E28:K29">
    <cfRule type="cellIs" dxfId="385" priority="41" operator="equal">
      <formula>$E$4</formula>
    </cfRule>
    <cfRule type="cellIs" dxfId="384" priority="42" operator="equal">
      <formula>2120</formula>
    </cfRule>
  </conditionalFormatting>
  <conditionalFormatting sqref="D29:E29 F4:F6 F28:F29">
    <cfRule type="cellIs" dxfId="383" priority="39" operator="equal">
      <formula>$F$4</formula>
    </cfRule>
    <cfRule type="cellIs" dxfId="382" priority="40" operator="equal">
      <formula>300</formula>
    </cfRule>
  </conditionalFormatting>
  <conditionalFormatting sqref="G4:G6 G28:G29">
    <cfRule type="cellIs" dxfId="381" priority="37" operator="equal">
      <formula>$G$4</formula>
    </cfRule>
    <cfRule type="cellIs" dxfId="380" priority="38" operator="equal">
      <formula>1660</formula>
    </cfRule>
  </conditionalFormatting>
  <conditionalFormatting sqref="H4:H6 H28:H29">
    <cfRule type="cellIs" dxfId="379" priority="35" operator="equal">
      <formula>$H$4</formula>
    </cfRule>
    <cfRule type="cellIs" dxfId="378" priority="36" operator="equal">
      <formula>6640</formula>
    </cfRule>
  </conditionalFormatting>
  <conditionalFormatting sqref="T6:T28">
    <cfRule type="cellIs" dxfId="377" priority="34" operator="lessThan">
      <formula>0</formula>
    </cfRule>
  </conditionalFormatting>
  <conditionalFormatting sqref="T7:T27">
    <cfRule type="cellIs" dxfId="376" priority="31" operator="lessThan">
      <formula>0</formula>
    </cfRule>
    <cfRule type="cellIs" dxfId="375" priority="32" operator="lessThan">
      <formula>0</formula>
    </cfRule>
    <cfRule type="cellIs" dxfId="374" priority="33" operator="lessThan">
      <formula>0</formula>
    </cfRule>
  </conditionalFormatting>
  <conditionalFormatting sqref="E4:E6 E28:K28">
    <cfRule type="cellIs" dxfId="373" priority="30" operator="equal">
      <formula>$E$4</formula>
    </cfRule>
  </conditionalFormatting>
  <conditionalFormatting sqref="D28:D29 D6 D4:M4">
    <cfRule type="cellIs" dxfId="372" priority="29" operator="equal">
      <formula>$D$4</formula>
    </cfRule>
  </conditionalFormatting>
  <conditionalFormatting sqref="I4:I6 I28:I29">
    <cfRule type="cellIs" dxfId="371" priority="28" operator="equal">
      <formula>$I$4</formula>
    </cfRule>
  </conditionalFormatting>
  <conditionalFormatting sqref="J4:J6 J28:J29">
    <cfRule type="cellIs" dxfId="370" priority="27" operator="equal">
      <formula>$J$4</formula>
    </cfRule>
  </conditionalFormatting>
  <conditionalFormatting sqref="K4:K6 K28:K29">
    <cfRule type="cellIs" dxfId="369" priority="26" operator="equal">
      <formula>$K$4</formula>
    </cfRule>
  </conditionalFormatting>
  <conditionalFormatting sqref="M4:M6">
    <cfRule type="cellIs" dxfId="368" priority="25" operator="equal">
      <formula>$L$4</formula>
    </cfRule>
  </conditionalFormatting>
  <conditionalFormatting sqref="T7:T28">
    <cfRule type="cellIs" dxfId="367" priority="22" operator="lessThan">
      <formula>0</formula>
    </cfRule>
    <cfRule type="cellIs" dxfId="366" priority="23" operator="lessThan">
      <formula>0</formula>
    </cfRule>
    <cfRule type="cellIs" dxfId="365" priority="24" operator="lessThan">
      <formula>0</formula>
    </cfRule>
  </conditionalFormatting>
  <conditionalFormatting sqref="D5:K5">
    <cfRule type="cellIs" dxfId="364" priority="21" operator="greaterThan">
      <formula>0</formula>
    </cfRule>
  </conditionalFormatting>
  <conditionalFormatting sqref="T6:T28">
    <cfRule type="cellIs" dxfId="363" priority="20" operator="lessThan">
      <formula>0</formula>
    </cfRule>
  </conditionalFormatting>
  <conditionalFormatting sqref="T7:T27">
    <cfRule type="cellIs" dxfId="362" priority="17" operator="lessThan">
      <formula>0</formula>
    </cfRule>
    <cfRule type="cellIs" dxfId="361" priority="18" operator="lessThan">
      <formula>0</formula>
    </cfRule>
    <cfRule type="cellIs" dxfId="360" priority="19" operator="lessThan">
      <formula>0</formula>
    </cfRule>
  </conditionalFormatting>
  <conditionalFormatting sqref="T7:T28">
    <cfRule type="cellIs" dxfId="359" priority="14" operator="lessThan">
      <formula>0</formula>
    </cfRule>
    <cfRule type="cellIs" dxfId="358" priority="15" operator="lessThan">
      <formula>0</formula>
    </cfRule>
    <cfRule type="cellIs" dxfId="357" priority="16" operator="lessThan">
      <formula>0</formula>
    </cfRule>
  </conditionalFormatting>
  <conditionalFormatting sqref="D5:K5">
    <cfRule type="cellIs" dxfId="356" priority="13" operator="greaterThan">
      <formula>0</formula>
    </cfRule>
  </conditionalFormatting>
  <conditionalFormatting sqref="L4 L6 L28:L29">
    <cfRule type="cellIs" dxfId="355" priority="12" operator="equal">
      <formula>$L$4</formula>
    </cfRule>
  </conditionalFormatting>
  <conditionalFormatting sqref="D7:S7">
    <cfRule type="cellIs" dxfId="354" priority="11" operator="greaterThan">
      <formula>0</formula>
    </cfRule>
  </conditionalFormatting>
  <conditionalFormatting sqref="D9:S9">
    <cfRule type="cellIs" dxfId="353" priority="10" operator="greaterThan">
      <formula>0</formula>
    </cfRule>
  </conditionalFormatting>
  <conditionalFormatting sqref="D11:S11">
    <cfRule type="cellIs" dxfId="352" priority="9" operator="greaterThan">
      <formula>0</formula>
    </cfRule>
  </conditionalFormatting>
  <conditionalFormatting sqref="D13:S13">
    <cfRule type="cellIs" dxfId="351" priority="8" operator="greaterThan">
      <formula>0</formula>
    </cfRule>
  </conditionalFormatting>
  <conditionalFormatting sqref="D15:S15">
    <cfRule type="cellIs" dxfId="350" priority="7" operator="greaterThan">
      <formula>0</formula>
    </cfRule>
  </conditionalFormatting>
  <conditionalFormatting sqref="D17:S17">
    <cfRule type="cellIs" dxfId="349" priority="6" operator="greaterThan">
      <formula>0</formula>
    </cfRule>
  </conditionalFormatting>
  <conditionalFormatting sqref="D19:S19">
    <cfRule type="cellIs" dxfId="348" priority="5" operator="greaterThan">
      <formula>0</formula>
    </cfRule>
  </conditionalFormatting>
  <conditionalFormatting sqref="D21:S21">
    <cfRule type="cellIs" dxfId="347" priority="4" operator="greaterThan">
      <formula>0</formula>
    </cfRule>
  </conditionalFormatting>
  <conditionalFormatting sqref="D23:S23">
    <cfRule type="cellIs" dxfId="346" priority="3" operator="greaterThan">
      <formula>0</formula>
    </cfRule>
  </conditionalFormatting>
  <conditionalFormatting sqref="D25:S25">
    <cfRule type="cellIs" dxfId="345" priority="2" operator="greaterThan">
      <formula>0</formula>
    </cfRule>
  </conditionalFormatting>
  <conditionalFormatting sqref="D27:S27">
    <cfRule type="cellIs" dxfId="34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528184</v>
      </c>
      <c r="E4" s="2">
        <f>'24'!E29</f>
        <v>3960</v>
      </c>
      <c r="F4" s="2">
        <f>'24'!F29</f>
        <v>12400</v>
      </c>
      <c r="G4" s="2">
        <f>'24'!G29</f>
        <v>0</v>
      </c>
      <c r="H4" s="2">
        <f>'24'!H29</f>
        <v>7830</v>
      </c>
      <c r="I4" s="2">
        <f>'24'!I29</f>
        <v>581</v>
      </c>
      <c r="J4" s="2">
        <f>'24'!J29</f>
        <v>89</v>
      </c>
      <c r="K4" s="2">
        <f>'24'!K29</f>
        <v>560</v>
      </c>
      <c r="L4" s="2">
        <f>'24'!L29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3" priority="43" operator="equal">
      <formula>212030016606640</formula>
    </cfRule>
  </conditionalFormatting>
  <conditionalFormatting sqref="D29 E4:E6 E28:K29">
    <cfRule type="cellIs" dxfId="342" priority="41" operator="equal">
      <formula>$E$4</formula>
    </cfRule>
    <cfRule type="cellIs" dxfId="341" priority="42" operator="equal">
      <formula>2120</formula>
    </cfRule>
  </conditionalFormatting>
  <conditionalFormatting sqref="D29:E29 F4:F6 F28:F29">
    <cfRule type="cellIs" dxfId="340" priority="39" operator="equal">
      <formula>$F$4</formula>
    </cfRule>
    <cfRule type="cellIs" dxfId="339" priority="40" operator="equal">
      <formula>300</formula>
    </cfRule>
  </conditionalFormatting>
  <conditionalFormatting sqref="G4:G6 G28:G29">
    <cfRule type="cellIs" dxfId="338" priority="37" operator="equal">
      <formula>$G$4</formula>
    </cfRule>
    <cfRule type="cellIs" dxfId="337" priority="38" operator="equal">
      <formula>1660</formula>
    </cfRule>
  </conditionalFormatting>
  <conditionalFormatting sqref="H4:H6 H28:H29">
    <cfRule type="cellIs" dxfId="336" priority="35" operator="equal">
      <formula>$H$4</formula>
    </cfRule>
    <cfRule type="cellIs" dxfId="335" priority="36" operator="equal">
      <formula>6640</formula>
    </cfRule>
  </conditionalFormatting>
  <conditionalFormatting sqref="T6:T28">
    <cfRule type="cellIs" dxfId="334" priority="34" operator="lessThan">
      <formula>0</formula>
    </cfRule>
  </conditionalFormatting>
  <conditionalFormatting sqref="T7:T27">
    <cfRule type="cellIs" dxfId="333" priority="31" operator="lessThan">
      <formula>0</formula>
    </cfRule>
    <cfRule type="cellIs" dxfId="332" priority="32" operator="lessThan">
      <formula>0</formula>
    </cfRule>
    <cfRule type="cellIs" dxfId="331" priority="33" operator="lessThan">
      <formula>0</formula>
    </cfRule>
  </conditionalFormatting>
  <conditionalFormatting sqref="E4:E6 E28:K28">
    <cfRule type="cellIs" dxfId="330" priority="30" operator="equal">
      <formula>$E$4</formula>
    </cfRule>
  </conditionalFormatting>
  <conditionalFormatting sqref="D28:D29 D6 D4:M4">
    <cfRule type="cellIs" dxfId="329" priority="29" operator="equal">
      <formula>$D$4</formula>
    </cfRule>
  </conditionalFormatting>
  <conditionalFormatting sqref="I4:I6 I28:I29">
    <cfRule type="cellIs" dxfId="328" priority="28" operator="equal">
      <formula>$I$4</formula>
    </cfRule>
  </conditionalFormatting>
  <conditionalFormatting sqref="J4:J6 J28:J29">
    <cfRule type="cellIs" dxfId="327" priority="27" operator="equal">
      <formula>$J$4</formula>
    </cfRule>
  </conditionalFormatting>
  <conditionalFormatting sqref="K4:K6 K28:K29">
    <cfRule type="cellIs" dxfId="326" priority="26" operator="equal">
      <formula>$K$4</formula>
    </cfRule>
  </conditionalFormatting>
  <conditionalFormatting sqref="M4:M6">
    <cfRule type="cellIs" dxfId="325" priority="25" operator="equal">
      <formula>$L$4</formula>
    </cfRule>
  </conditionalFormatting>
  <conditionalFormatting sqref="T7:T28">
    <cfRule type="cellIs" dxfId="324" priority="22" operator="lessThan">
      <formula>0</formula>
    </cfRule>
    <cfRule type="cellIs" dxfId="323" priority="23" operator="lessThan">
      <formula>0</formula>
    </cfRule>
    <cfRule type="cellIs" dxfId="322" priority="24" operator="lessThan">
      <formula>0</formula>
    </cfRule>
  </conditionalFormatting>
  <conditionalFormatting sqref="D5:K5">
    <cfRule type="cellIs" dxfId="321" priority="21" operator="greaterThan">
      <formula>0</formula>
    </cfRule>
  </conditionalFormatting>
  <conditionalFormatting sqref="T6:T28">
    <cfRule type="cellIs" dxfId="320" priority="20" operator="lessThan">
      <formula>0</formula>
    </cfRule>
  </conditionalFormatting>
  <conditionalFormatting sqref="T7:T27">
    <cfRule type="cellIs" dxfId="319" priority="17" operator="lessThan">
      <formula>0</formula>
    </cfRule>
    <cfRule type="cellIs" dxfId="318" priority="18" operator="lessThan">
      <formula>0</formula>
    </cfRule>
    <cfRule type="cellIs" dxfId="317" priority="19" operator="lessThan">
      <formula>0</formula>
    </cfRule>
  </conditionalFormatting>
  <conditionalFormatting sqref="T7:T28">
    <cfRule type="cellIs" dxfId="316" priority="14" operator="lessThan">
      <formula>0</formula>
    </cfRule>
    <cfRule type="cellIs" dxfId="315" priority="15" operator="lessThan">
      <formula>0</formula>
    </cfRule>
    <cfRule type="cellIs" dxfId="314" priority="16" operator="lessThan">
      <formula>0</formula>
    </cfRule>
  </conditionalFormatting>
  <conditionalFormatting sqref="D5:K5">
    <cfRule type="cellIs" dxfId="313" priority="13" operator="greaterThan">
      <formula>0</formula>
    </cfRule>
  </conditionalFormatting>
  <conditionalFormatting sqref="L4 L6 L28:L29">
    <cfRule type="cellIs" dxfId="312" priority="12" operator="equal">
      <formula>$L$4</formula>
    </cfRule>
  </conditionalFormatting>
  <conditionalFormatting sqref="D7:S7">
    <cfRule type="cellIs" dxfId="311" priority="11" operator="greaterThan">
      <formula>0</formula>
    </cfRule>
  </conditionalFormatting>
  <conditionalFormatting sqref="D9:S9">
    <cfRule type="cellIs" dxfId="310" priority="10" operator="greaterThan">
      <formula>0</formula>
    </cfRule>
  </conditionalFormatting>
  <conditionalFormatting sqref="D11:S11">
    <cfRule type="cellIs" dxfId="309" priority="9" operator="greaterThan">
      <formula>0</formula>
    </cfRule>
  </conditionalFormatting>
  <conditionalFormatting sqref="D13:S13">
    <cfRule type="cellIs" dxfId="308" priority="8" operator="greaterThan">
      <formula>0</formula>
    </cfRule>
  </conditionalFormatting>
  <conditionalFormatting sqref="D15:S15">
    <cfRule type="cellIs" dxfId="307" priority="7" operator="greaterThan">
      <formula>0</formula>
    </cfRule>
  </conditionalFormatting>
  <conditionalFormatting sqref="D17:S17">
    <cfRule type="cellIs" dxfId="306" priority="6" operator="greaterThan">
      <formula>0</formula>
    </cfRule>
  </conditionalFormatting>
  <conditionalFormatting sqref="D19:S19">
    <cfRule type="cellIs" dxfId="305" priority="5" operator="greaterThan">
      <formula>0</formula>
    </cfRule>
  </conditionalFormatting>
  <conditionalFormatting sqref="D21:S21">
    <cfRule type="cellIs" dxfId="304" priority="4" operator="greaterThan">
      <formula>0</formula>
    </cfRule>
  </conditionalFormatting>
  <conditionalFormatting sqref="D23:S23">
    <cfRule type="cellIs" dxfId="303" priority="3" operator="greaterThan">
      <formula>0</formula>
    </cfRule>
  </conditionalFormatting>
  <conditionalFormatting sqref="D25:S25">
    <cfRule type="cellIs" dxfId="302" priority="2" operator="greaterThan">
      <formula>0</formula>
    </cfRule>
  </conditionalFormatting>
  <conditionalFormatting sqref="D27:S27">
    <cfRule type="cellIs" dxfId="30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528184</v>
      </c>
      <c r="E4" s="2">
        <f>'25'!E29</f>
        <v>3960</v>
      </c>
      <c r="F4" s="2">
        <f>'25'!F29</f>
        <v>12400</v>
      </c>
      <c r="G4" s="2">
        <f>'25'!G29</f>
        <v>0</v>
      </c>
      <c r="H4" s="2">
        <f>'25'!H29</f>
        <v>7830</v>
      </c>
      <c r="I4" s="2">
        <f>'25'!I29</f>
        <v>581</v>
      </c>
      <c r="J4" s="2">
        <f>'25'!J29</f>
        <v>89</v>
      </c>
      <c r="K4" s="2">
        <f>'25'!K29</f>
        <v>560</v>
      </c>
      <c r="L4" s="2">
        <f>'25'!L29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0" priority="43" operator="equal">
      <formula>212030016606640</formula>
    </cfRule>
  </conditionalFormatting>
  <conditionalFormatting sqref="D29 E4:E6 E28:K29">
    <cfRule type="cellIs" dxfId="299" priority="41" operator="equal">
      <formula>$E$4</formula>
    </cfRule>
    <cfRule type="cellIs" dxfId="298" priority="42" operator="equal">
      <formula>2120</formula>
    </cfRule>
  </conditionalFormatting>
  <conditionalFormatting sqref="D29:E29 F4:F6 F28:F29">
    <cfRule type="cellIs" dxfId="297" priority="39" operator="equal">
      <formula>$F$4</formula>
    </cfRule>
    <cfRule type="cellIs" dxfId="296" priority="40" operator="equal">
      <formula>300</formula>
    </cfRule>
  </conditionalFormatting>
  <conditionalFormatting sqref="G4:G6 G28:G29">
    <cfRule type="cellIs" dxfId="295" priority="37" operator="equal">
      <formula>$G$4</formula>
    </cfRule>
    <cfRule type="cellIs" dxfId="294" priority="38" operator="equal">
      <formula>1660</formula>
    </cfRule>
  </conditionalFormatting>
  <conditionalFormatting sqref="H4:H6 H28:H29">
    <cfRule type="cellIs" dxfId="293" priority="35" operator="equal">
      <formula>$H$4</formula>
    </cfRule>
    <cfRule type="cellIs" dxfId="292" priority="36" operator="equal">
      <formula>6640</formula>
    </cfRule>
  </conditionalFormatting>
  <conditionalFormatting sqref="T6:T28">
    <cfRule type="cellIs" dxfId="291" priority="34" operator="lessThan">
      <formula>0</formula>
    </cfRule>
  </conditionalFormatting>
  <conditionalFormatting sqref="T7:T27">
    <cfRule type="cellIs" dxfId="290" priority="31" operator="lessThan">
      <formula>0</formula>
    </cfRule>
    <cfRule type="cellIs" dxfId="289" priority="32" operator="lessThan">
      <formula>0</formula>
    </cfRule>
    <cfRule type="cellIs" dxfId="288" priority="33" operator="lessThan">
      <formula>0</formula>
    </cfRule>
  </conditionalFormatting>
  <conditionalFormatting sqref="E4:E6 E28:K28">
    <cfRule type="cellIs" dxfId="287" priority="30" operator="equal">
      <formula>$E$4</formula>
    </cfRule>
  </conditionalFormatting>
  <conditionalFormatting sqref="D28:D29 D6 D4:M4">
    <cfRule type="cellIs" dxfId="286" priority="29" operator="equal">
      <formula>$D$4</formula>
    </cfRule>
  </conditionalFormatting>
  <conditionalFormatting sqref="I4:I6 I28:I29">
    <cfRule type="cellIs" dxfId="285" priority="28" operator="equal">
      <formula>$I$4</formula>
    </cfRule>
  </conditionalFormatting>
  <conditionalFormatting sqref="J4:J6 J28:J29">
    <cfRule type="cellIs" dxfId="284" priority="27" operator="equal">
      <formula>$J$4</formula>
    </cfRule>
  </conditionalFormatting>
  <conditionalFormatting sqref="K4:K6 K28:K29">
    <cfRule type="cellIs" dxfId="283" priority="26" operator="equal">
      <formula>$K$4</formula>
    </cfRule>
  </conditionalFormatting>
  <conditionalFormatting sqref="M4:M6">
    <cfRule type="cellIs" dxfId="282" priority="25" operator="equal">
      <formula>$L$4</formula>
    </cfRule>
  </conditionalFormatting>
  <conditionalFormatting sqref="T7:T28">
    <cfRule type="cellIs" dxfId="281" priority="22" operator="lessThan">
      <formula>0</formula>
    </cfRule>
    <cfRule type="cellIs" dxfId="280" priority="23" operator="lessThan">
      <formula>0</formula>
    </cfRule>
    <cfRule type="cellIs" dxfId="279" priority="24" operator="lessThan">
      <formula>0</formula>
    </cfRule>
  </conditionalFormatting>
  <conditionalFormatting sqref="D5:K5">
    <cfRule type="cellIs" dxfId="278" priority="21" operator="greaterThan">
      <formula>0</formula>
    </cfRule>
  </conditionalFormatting>
  <conditionalFormatting sqref="T6:T28">
    <cfRule type="cellIs" dxfId="277" priority="20" operator="lessThan">
      <formula>0</formula>
    </cfRule>
  </conditionalFormatting>
  <conditionalFormatting sqref="T7:T27">
    <cfRule type="cellIs" dxfId="276" priority="17" operator="lessThan">
      <formula>0</formula>
    </cfRule>
    <cfRule type="cellIs" dxfId="275" priority="18" operator="lessThan">
      <formula>0</formula>
    </cfRule>
    <cfRule type="cellIs" dxfId="274" priority="19" operator="lessThan">
      <formula>0</formula>
    </cfRule>
  </conditionalFormatting>
  <conditionalFormatting sqref="T7:T28">
    <cfRule type="cellIs" dxfId="273" priority="14" operator="lessThan">
      <formula>0</formula>
    </cfRule>
    <cfRule type="cellIs" dxfId="272" priority="15" operator="lessThan">
      <formula>0</formula>
    </cfRule>
    <cfRule type="cellIs" dxfId="271" priority="16" operator="lessThan">
      <formula>0</formula>
    </cfRule>
  </conditionalFormatting>
  <conditionalFormatting sqref="D5:K5">
    <cfRule type="cellIs" dxfId="270" priority="13" operator="greaterThan">
      <formula>0</formula>
    </cfRule>
  </conditionalFormatting>
  <conditionalFormatting sqref="L4 L6 L28:L29">
    <cfRule type="cellIs" dxfId="269" priority="12" operator="equal">
      <formula>$L$4</formula>
    </cfRule>
  </conditionalFormatting>
  <conditionalFormatting sqref="D7:S7">
    <cfRule type="cellIs" dxfId="268" priority="11" operator="greaterThan">
      <formula>0</formula>
    </cfRule>
  </conditionalFormatting>
  <conditionalFormatting sqref="D9:S9">
    <cfRule type="cellIs" dxfId="267" priority="10" operator="greaterThan">
      <formula>0</formula>
    </cfRule>
  </conditionalFormatting>
  <conditionalFormatting sqref="D11:S11">
    <cfRule type="cellIs" dxfId="266" priority="9" operator="greaterThan">
      <formula>0</formula>
    </cfRule>
  </conditionalFormatting>
  <conditionalFormatting sqref="D13:S13">
    <cfRule type="cellIs" dxfId="265" priority="8" operator="greaterThan">
      <formula>0</formula>
    </cfRule>
  </conditionalFormatting>
  <conditionalFormatting sqref="D15:S15">
    <cfRule type="cellIs" dxfId="264" priority="7" operator="greaterThan">
      <formula>0</formula>
    </cfRule>
  </conditionalFormatting>
  <conditionalFormatting sqref="D17:S17">
    <cfRule type="cellIs" dxfId="263" priority="6" operator="greaterThan">
      <formula>0</formula>
    </cfRule>
  </conditionalFormatting>
  <conditionalFormatting sqref="D19:S19">
    <cfRule type="cellIs" dxfId="262" priority="5" operator="greaterThan">
      <formula>0</formula>
    </cfRule>
  </conditionalFormatting>
  <conditionalFormatting sqref="D21:S21">
    <cfRule type="cellIs" dxfId="261" priority="4" operator="greaterThan">
      <formula>0</formula>
    </cfRule>
  </conditionalFormatting>
  <conditionalFormatting sqref="D23:S23">
    <cfRule type="cellIs" dxfId="260" priority="3" operator="greaterThan">
      <formula>0</formula>
    </cfRule>
  </conditionalFormatting>
  <conditionalFormatting sqref="D25:S25">
    <cfRule type="cellIs" dxfId="259" priority="2" operator="greaterThan">
      <formula>0</formula>
    </cfRule>
  </conditionalFormatting>
  <conditionalFormatting sqref="D27:S27">
    <cfRule type="cellIs" dxfId="25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528184</v>
      </c>
      <c r="E4" s="2">
        <f>'26'!E29</f>
        <v>3960</v>
      </c>
      <c r="F4" s="2">
        <f>'26'!F29</f>
        <v>12400</v>
      </c>
      <c r="G4" s="2">
        <f>'26'!G29</f>
        <v>0</v>
      </c>
      <c r="H4" s="2">
        <f>'26'!H29</f>
        <v>7830</v>
      </c>
      <c r="I4" s="2">
        <f>'26'!I29</f>
        <v>581</v>
      </c>
      <c r="J4" s="2">
        <f>'26'!J29</f>
        <v>89</v>
      </c>
      <c r="K4" s="2">
        <f>'26'!K29</f>
        <v>560</v>
      </c>
      <c r="L4" s="2">
        <f>'26'!L29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7" priority="43" operator="equal">
      <formula>212030016606640</formula>
    </cfRule>
  </conditionalFormatting>
  <conditionalFormatting sqref="D29 E4:E6 E28:K29">
    <cfRule type="cellIs" dxfId="256" priority="41" operator="equal">
      <formula>$E$4</formula>
    </cfRule>
    <cfRule type="cellIs" dxfId="255" priority="42" operator="equal">
      <formula>2120</formula>
    </cfRule>
  </conditionalFormatting>
  <conditionalFormatting sqref="D29:E29 F4:F6 F28:F29">
    <cfRule type="cellIs" dxfId="254" priority="39" operator="equal">
      <formula>$F$4</formula>
    </cfRule>
    <cfRule type="cellIs" dxfId="253" priority="40" operator="equal">
      <formula>300</formula>
    </cfRule>
  </conditionalFormatting>
  <conditionalFormatting sqref="G4:G6 G28:G29">
    <cfRule type="cellIs" dxfId="252" priority="37" operator="equal">
      <formula>$G$4</formula>
    </cfRule>
    <cfRule type="cellIs" dxfId="251" priority="38" operator="equal">
      <formula>1660</formula>
    </cfRule>
  </conditionalFormatting>
  <conditionalFormatting sqref="H4:H6 H28:H29">
    <cfRule type="cellIs" dxfId="250" priority="35" operator="equal">
      <formula>$H$4</formula>
    </cfRule>
    <cfRule type="cellIs" dxfId="249" priority="36" operator="equal">
      <formula>6640</formula>
    </cfRule>
  </conditionalFormatting>
  <conditionalFormatting sqref="T6:T28">
    <cfRule type="cellIs" dxfId="248" priority="34" operator="lessThan">
      <formula>0</formula>
    </cfRule>
  </conditionalFormatting>
  <conditionalFormatting sqref="T7:T27">
    <cfRule type="cellIs" dxfId="247" priority="31" operator="lessThan">
      <formula>0</formula>
    </cfRule>
    <cfRule type="cellIs" dxfId="246" priority="32" operator="lessThan">
      <formula>0</formula>
    </cfRule>
    <cfRule type="cellIs" dxfId="245" priority="33" operator="lessThan">
      <formula>0</formula>
    </cfRule>
  </conditionalFormatting>
  <conditionalFormatting sqref="E4:E6 E28:K28">
    <cfRule type="cellIs" dxfId="244" priority="30" operator="equal">
      <formula>$E$4</formula>
    </cfRule>
  </conditionalFormatting>
  <conditionalFormatting sqref="D28:D29 D6 D4:M4">
    <cfRule type="cellIs" dxfId="243" priority="29" operator="equal">
      <formula>$D$4</formula>
    </cfRule>
  </conditionalFormatting>
  <conditionalFormatting sqref="I4:I6 I28:I29">
    <cfRule type="cellIs" dxfId="242" priority="28" operator="equal">
      <formula>$I$4</formula>
    </cfRule>
  </conditionalFormatting>
  <conditionalFormatting sqref="J4:J6 J28:J29">
    <cfRule type="cellIs" dxfId="241" priority="27" operator="equal">
      <formula>$J$4</formula>
    </cfRule>
  </conditionalFormatting>
  <conditionalFormatting sqref="K4:K6 K28:K29">
    <cfRule type="cellIs" dxfId="240" priority="26" operator="equal">
      <formula>$K$4</formula>
    </cfRule>
  </conditionalFormatting>
  <conditionalFormatting sqref="M4:M6">
    <cfRule type="cellIs" dxfId="239" priority="25" operator="equal">
      <formula>$L$4</formula>
    </cfRule>
  </conditionalFormatting>
  <conditionalFormatting sqref="T7:T28">
    <cfRule type="cellIs" dxfId="238" priority="22" operator="lessThan">
      <formula>0</formula>
    </cfRule>
    <cfRule type="cellIs" dxfId="237" priority="23" operator="lessThan">
      <formula>0</formula>
    </cfRule>
    <cfRule type="cellIs" dxfId="236" priority="24" operator="lessThan">
      <formula>0</formula>
    </cfRule>
  </conditionalFormatting>
  <conditionalFormatting sqref="D5:K5">
    <cfRule type="cellIs" dxfId="235" priority="21" operator="greaterThan">
      <formula>0</formula>
    </cfRule>
  </conditionalFormatting>
  <conditionalFormatting sqref="T6:T28">
    <cfRule type="cellIs" dxfId="234" priority="20" operator="lessThan">
      <formula>0</formula>
    </cfRule>
  </conditionalFormatting>
  <conditionalFormatting sqref="T7:T27">
    <cfRule type="cellIs" dxfId="233" priority="17" operator="lessThan">
      <formula>0</formula>
    </cfRule>
    <cfRule type="cellIs" dxfId="232" priority="18" operator="lessThan">
      <formula>0</formula>
    </cfRule>
    <cfRule type="cellIs" dxfId="231" priority="19" operator="lessThan">
      <formula>0</formula>
    </cfRule>
  </conditionalFormatting>
  <conditionalFormatting sqref="T7:T28">
    <cfRule type="cellIs" dxfId="230" priority="14" operator="lessThan">
      <formula>0</formula>
    </cfRule>
    <cfRule type="cellIs" dxfId="229" priority="15" operator="lessThan">
      <formula>0</formula>
    </cfRule>
    <cfRule type="cellIs" dxfId="228" priority="16" operator="lessThan">
      <formula>0</formula>
    </cfRule>
  </conditionalFormatting>
  <conditionalFormatting sqref="D5:K5">
    <cfRule type="cellIs" dxfId="227" priority="13" operator="greaterThan">
      <formula>0</formula>
    </cfRule>
  </conditionalFormatting>
  <conditionalFormatting sqref="L4 L6 L28:L29">
    <cfRule type="cellIs" dxfId="226" priority="12" operator="equal">
      <formula>$L$4</formula>
    </cfRule>
  </conditionalFormatting>
  <conditionalFormatting sqref="D7:S7">
    <cfRule type="cellIs" dxfId="225" priority="11" operator="greaterThan">
      <formula>0</formula>
    </cfRule>
  </conditionalFormatting>
  <conditionalFormatting sqref="D9:S9">
    <cfRule type="cellIs" dxfId="224" priority="10" operator="greaterThan">
      <formula>0</formula>
    </cfRule>
  </conditionalFormatting>
  <conditionalFormatting sqref="D11:S11">
    <cfRule type="cellIs" dxfId="223" priority="9" operator="greaterThan">
      <formula>0</formula>
    </cfRule>
  </conditionalFormatting>
  <conditionalFormatting sqref="D13:S13">
    <cfRule type="cellIs" dxfId="222" priority="8" operator="greaterThan">
      <formula>0</formula>
    </cfRule>
  </conditionalFormatting>
  <conditionalFormatting sqref="D15:S15">
    <cfRule type="cellIs" dxfId="221" priority="7" operator="greaterThan">
      <formula>0</formula>
    </cfRule>
  </conditionalFormatting>
  <conditionalFormatting sqref="D17:S17">
    <cfRule type="cellIs" dxfId="220" priority="6" operator="greaterThan">
      <formula>0</formula>
    </cfRule>
  </conditionalFormatting>
  <conditionalFormatting sqref="D19:S19">
    <cfRule type="cellIs" dxfId="219" priority="5" operator="greaterThan">
      <formula>0</formula>
    </cfRule>
  </conditionalFormatting>
  <conditionalFormatting sqref="D21:S21">
    <cfRule type="cellIs" dxfId="218" priority="4" operator="greaterThan">
      <formula>0</formula>
    </cfRule>
  </conditionalFormatting>
  <conditionalFormatting sqref="D23:S23">
    <cfRule type="cellIs" dxfId="217" priority="3" operator="greaterThan">
      <formula>0</formula>
    </cfRule>
  </conditionalFormatting>
  <conditionalFormatting sqref="D25:S25">
    <cfRule type="cellIs" dxfId="216" priority="2" operator="greaterThan">
      <formula>0</formula>
    </cfRule>
  </conditionalFormatting>
  <conditionalFormatting sqref="D27:S27">
    <cfRule type="cellIs" dxfId="21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528184</v>
      </c>
      <c r="E4" s="2">
        <f>'27'!E29</f>
        <v>3960</v>
      </c>
      <c r="F4" s="2">
        <f>'27'!F29</f>
        <v>12400</v>
      </c>
      <c r="G4" s="2">
        <f>'27'!G29</f>
        <v>0</v>
      </c>
      <c r="H4" s="2">
        <f>'27'!H29</f>
        <v>7830</v>
      </c>
      <c r="I4" s="2">
        <f>'27'!I29</f>
        <v>581</v>
      </c>
      <c r="J4" s="2">
        <f>'27'!J29</f>
        <v>89</v>
      </c>
      <c r="K4" s="2">
        <f>'27'!K29</f>
        <v>560</v>
      </c>
      <c r="L4" s="2">
        <f>'27'!L29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4" priority="43" operator="equal">
      <formula>212030016606640</formula>
    </cfRule>
  </conditionalFormatting>
  <conditionalFormatting sqref="D29 E4:E6 E28:K29">
    <cfRule type="cellIs" dxfId="213" priority="41" operator="equal">
      <formula>$E$4</formula>
    </cfRule>
    <cfRule type="cellIs" dxfId="212" priority="42" operator="equal">
      <formula>2120</formula>
    </cfRule>
  </conditionalFormatting>
  <conditionalFormatting sqref="D29:E29 F4:F6 F28:F29">
    <cfRule type="cellIs" dxfId="211" priority="39" operator="equal">
      <formula>$F$4</formula>
    </cfRule>
    <cfRule type="cellIs" dxfId="210" priority="40" operator="equal">
      <formula>300</formula>
    </cfRule>
  </conditionalFormatting>
  <conditionalFormatting sqref="G4:G6 G28:G29">
    <cfRule type="cellIs" dxfId="209" priority="37" operator="equal">
      <formula>$G$4</formula>
    </cfRule>
    <cfRule type="cellIs" dxfId="208" priority="38" operator="equal">
      <formula>1660</formula>
    </cfRule>
  </conditionalFormatting>
  <conditionalFormatting sqref="H4:H6 H28:H29">
    <cfRule type="cellIs" dxfId="207" priority="35" operator="equal">
      <formula>$H$4</formula>
    </cfRule>
    <cfRule type="cellIs" dxfId="206" priority="36" operator="equal">
      <formula>6640</formula>
    </cfRule>
  </conditionalFormatting>
  <conditionalFormatting sqref="T6:T28">
    <cfRule type="cellIs" dxfId="205" priority="34" operator="lessThan">
      <formula>0</formula>
    </cfRule>
  </conditionalFormatting>
  <conditionalFormatting sqref="T7:T27">
    <cfRule type="cellIs" dxfId="204" priority="31" operator="lessThan">
      <formula>0</formula>
    </cfRule>
    <cfRule type="cellIs" dxfId="203" priority="32" operator="lessThan">
      <formula>0</formula>
    </cfRule>
    <cfRule type="cellIs" dxfId="202" priority="33" operator="lessThan">
      <formula>0</formula>
    </cfRule>
  </conditionalFormatting>
  <conditionalFormatting sqref="E4:E6 E28:K28">
    <cfRule type="cellIs" dxfId="201" priority="30" operator="equal">
      <formula>$E$4</formula>
    </cfRule>
  </conditionalFormatting>
  <conditionalFormatting sqref="D28:D29 D6 D4:M4">
    <cfRule type="cellIs" dxfId="200" priority="29" operator="equal">
      <formula>$D$4</formula>
    </cfRule>
  </conditionalFormatting>
  <conditionalFormatting sqref="I4:I6 I28:I29">
    <cfRule type="cellIs" dxfId="199" priority="28" operator="equal">
      <formula>$I$4</formula>
    </cfRule>
  </conditionalFormatting>
  <conditionalFormatting sqref="J4:J6 J28:J29">
    <cfRule type="cellIs" dxfId="198" priority="27" operator="equal">
      <formula>$J$4</formula>
    </cfRule>
  </conditionalFormatting>
  <conditionalFormatting sqref="K4:K6 K28:K29">
    <cfRule type="cellIs" dxfId="197" priority="26" operator="equal">
      <formula>$K$4</formula>
    </cfRule>
  </conditionalFormatting>
  <conditionalFormatting sqref="M4:M6">
    <cfRule type="cellIs" dxfId="196" priority="25" operator="equal">
      <formula>$L$4</formula>
    </cfRule>
  </conditionalFormatting>
  <conditionalFormatting sqref="T7:T28">
    <cfRule type="cellIs" dxfId="195" priority="22" operator="lessThan">
      <formula>0</formula>
    </cfRule>
    <cfRule type="cellIs" dxfId="194" priority="23" operator="lessThan">
      <formula>0</formula>
    </cfRule>
    <cfRule type="cellIs" dxfId="193" priority="24" operator="lessThan">
      <formula>0</formula>
    </cfRule>
  </conditionalFormatting>
  <conditionalFormatting sqref="D5:K5">
    <cfRule type="cellIs" dxfId="192" priority="21" operator="greaterThan">
      <formula>0</formula>
    </cfRule>
  </conditionalFormatting>
  <conditionalFormatting sqref="T6:T28">
    <cfRule type="cellIs" dxfId="191" priority="20" operator="lessThan">
      <formula>0</formula>
    </cfRule>
  </conditionalFormatting>
  <conditionalFormatting sqref="T7:T27">
    <cfRule type="cellIs" dxfId="190" priority="17" operator="lessThan">
      <formula>0</formula>
    </cfRule>
    <cfRule type="cellIs" dxfId="189" priority="18" operator="lessThan">
      <formula>0</formula>
    </cfRule>
    <cfRule type="cellIs" dxfId="188" priority="19" operator="lessThan">
      <formula>0</formula>
    </cfRule>
  </conditionalFormatting>
  <conditionalFormatting sqref="T7:T28">
    <cfRule type="cellIs" dxfId="187" priority="14" operator="lessThan">
      <formula>0</formula>
    </cfRule>
    <cfRule type="cellIs" dxfId="186" priority="15" operator="lessThan">
      <formula>0</formula>
    </cfRule>
    <cfRule type="cellIs" dxfId="185" priority="16" operator="lessThan">
      <formula>0</formula>
    </cfRule>
  </conditionalFormatting>
  <conditionalFormatting sqref="D5:K5">
    <cfRule type="cellIs" dxfId="184" priority="13" operator="greaterThan">
      <formula>0</formula>
    </cfRule>
  </conditionalFormatting>
  <conditionalFormatting sqref="L4 L6 L28:L29">
    <cfRule type="cellIs" dxfId="183" priority="12" operator="equal">
      <formula>$L$4</formula>
    </cfRule>
  </conditionalFormatting>
  <conditionalFormatting sqref="D7:S7">
    <cfRule type="cellIs" dxfId="182" priority="11" operator="greaterThan">
      <formula>0</formula>
    </cfRule>
  </conditionalFormatting>
  <conditionalFormatting sqref="D9:S9">
    <cfRule type="cellIs" dxfId="181" priority="10" operator="greaterThan">
      <formula>0</formula>
    </cfRule>
  </conditionalFormatting>
  <conditionalFormatting sqref="D11:S11">
    <cfRule type="cellIs" dxfId="180" priority="9" operator="greaterThan">
      <formula>0</formula>
    </cfRule>
  </conditionalFormatting>
  <conditionalFormatting sqref="D13:S13">
    <cfRule type="cellIs" dxfId="179" priority="8" operator="greaterThan">
      <formula>0</formula>
    </cfRule>
  </conditionalFormatting>
  <conditionalFormatting sqref="D15:S15">
    <cfRule type="cellIs" dxfId="178" priority="7" operator="greaterThan">
      <formula>0</formula>
    </cfRule>
  </conditionalFormatting>
  <conditionalFormatting sqref="D17:S17">
    <cfRule type="cellIs" dxfId="177" priority="6" operator="greaterThan">
      <formula>0</formula>
    </cfRule>
  </conditionalFormatting>
  <conditionalFormatting sqref="D19:S19">
    <cfRule type="cellIs" dxfId="176" priority="5" operator="greaterThan">
      <formula>0</formula>
    </cfRule>
  </conditionalFormatting>
  <conditionalFormatting sqref="D21:S21">
    <cfRule type="cellIs" dxfId="175" priority="4" operator="greaterThan">
      <formula>0</formula>
    </cfRule>
  </conditionalFormatting>
  <conditionalFormatting sqref="D23:S23">
    <cfRule type="cellIs" dxfId="174" priority="3" operator="greaterThan">
      <formula>0</formula>
    </cfRule>
  </conditionalFormatting>
  <conditionalFormatting sqref="D25:S25">
    <cfRule type="cellIs" dxfId="173" priority="2" operator="greaterThan">
      <formula>0</formula>
    </cfRule>
  </conditionalFormatting>
  <conditionalFormatting sqref="D27:S27">
    <cfRule type="cellIs" dxfId="17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528184</v>
      </c>
      <c r="E4" s="2">
        <f>'28'!E29</f>
        <v>3960</v>
      </c>
      <c r="F4" s="2">
        <f>'28'!F29</f>
        <v>12400</v>
      </c>
      <c r="G4" s="2">
        <f>'28'!G29</f>
        <v>0</v>
      </c>
      <c r="H4" s="2">
        <f>'28'!H29</f>
        <v>7830</v>
      </c>
      <c r="I4" s="2">
        <f>'28'!I29</f>
        <v>581</v>
      </c>
      <c r="J4" s="2">
        <f>'28'!J29</f>
        <v>89</v>
      </c>
      <c r="K4" s="2">
        <f>'28'!K29</f>
        <v>560</v>
      </c>
      <c r="L4" s="2">
        <f>'28'!L29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1" priority="43" operator="equal">
      <formula>212030016606640</formula>
    </cfRule>
  </conditionalFormatting>
  <conditionalFormatting sqref="D29 E4:E6 E28:K29">
    <cfRule type="cellIs" dxfId="170" priority="41" operator="equal">
      <formula>$E$4</formula>
    </cfRule>
    <cfRule type="cellIs" dxfId="169" priority="42" operator="equal">
      <formula>2120</formula>
    </cfRule>
  </conditionalFormatting>
  <conditionalFormatting sqref="D29:E29 F4:F6 F28:F29">
    <cfRule type="cellIs" dxfId="168" priority="39" operator="equal">
      <formula>$F$4</formula>
    </cfRule>
    <cfRule type="cellIs" dxfId="167" priority="40" operator="equal">
      <formula>300</formula>
    </cfRule>
  </conditionalFormatting>
  <conditionalFormatting sqref="G4:G6 G28:G29">
    <cfRule type="cellIs" dxfId="166" priority="37" operator="equal">
      <formula>$G$4</formula>
    </cfRule>
    <cfRule type="cellIs" dxfId="165" priority="38" operator="equal">
      <formula>1660</formula>
    </cfRule>
  </conditionalFormatting>
  <conditionalFormatting sqref="H4:H6 H28:H29">
    <cfRule type="cellIs" dxfId="164" priority="35" operator="equal">
      <formula>$H$4</formula>
    </cfRule>
    <cfRule type="cellIs" dxfId="163" priority="36" operator="equal">
      <formula>6640</formula>
    </cfRule>
  </conditionalFormatting>
  <conditionalFormatting sqref="T6:T28">
    <cfRule type="cellIs" dxfId="162" priority="34" operator="lessThan">
      <formula>0</formula>
    </cfRule>
  </conditionalFormatting>
  <conditionalFormatting sqref="T7:T27">
    <cfRule type="cellIs" dxfId="161" priority="31" operator="lessThan">
      <formula>0</formula>
    </cfRule>
    <cfRule type="cellIs" dxfId="160" priority="32" operator="lessThan">
      <formula>0</formula>
    </cfRule>
    <cfRule type="cellIs" dxfId="159" priority="33" operator="lessThan">
      <formula>0</formula>
    </cfRule>
  </conditionalFormatting>
  <conditionalFormatting sqref="E4:E6 E28:K28">
    <cfRule type="cellIs" dxfId="158" priority="30" operator="equal">
      <formula>$E$4</formula>
    </cfRule>
  </conditionalFormatting>
  <conditionalFormatting sqref="D28:D29 D6 D4:M4">
    <cfRule type="cellIs" dxfId="157" priority="29" operator="equal">
      <formula>$D$4</formula>
    </cfRule>
  </conditionalFormatting>
  <conditionalFormatting sqref="I4:I6 I28:I29">
    <cfRule type="cellIs" dxfId="156" priority="28" operator="equal">
      <formula>$I$4</formula>
    </cfRule>
  </conditionalFormatting>
  <conditionalFormatting sqref="J4:J6 J28:J29">
    <cfRule type="cellIs" dxfId="155" priority="27" operator="equal">
      <formula>$J$4</formula>
    </cfRule>
  </conditionalFormatting>
  <conditionalFormatting sqref="K4:K6 K28:K29">
    <cfRule type="cellIs" dxfId="154" priority="26" operator="equal">
      <formula>$K$4</formula>
    </cfRule>
  </conditionalFormatting>
  <conditionalFormatting sqref="M4:M6">
    <cfRule type="cellIs" dxfId="153" priority="25" operator="equal">
      <formula>$L$4</formula>
    </cfRule>
  </conditionalFormatting>
  <conditionalFormatting sqref="T7:T28">
    <cfRule type="cellIs" dxfId="152" priority="22" operator="lessThan">
      <formula>0</formula>
    </cfRule>
    <cfRule type="cellIs" dxfId="151" priority="23" operator="lessThan">
      <formula>0</formula>
    </cfRule>
    <cfRule type="cellIs" dxfId="150" priority="24" operator="lessThan">
      <formula>0</formula>
    </cfRule>
  </conditionalFormatting>
  <conditionalFormatting sqref="D5:K5">
    <cfRule type="cellIs" dxfId="149" priority="21" operator="greaterThan">
      <formula>0</formula>
    </cfRule>
  </conditionalFormatting>
  <conditionalFormatting sqref="T6:T28">
    <cfRule type="cellIs" dxfId="148" priority="20" operator="lessThan">
      <formula>0</formula>
    </cfRule>
  </conditionalFormatting>
  <conditionalFormatting sqref="T7:T27">
    <cfRule type="cellIs" dxfId="147" priority="17" operator="lessThan">
      <formula>0</formula>
    </cfRule>
    <cfRule type="cellIs" dxfId="146" priority="18" operator="lessThan">
      <formula>0</formula>
    </cfRule>
    <cfRule type="cellIs" dxfId="145" priority="19" operator="lessThan">
      <formula>0</formula>
    </cfRule>
  </conditionalFormatting>
  <conditionalFormatting sqref="T7:T28">
    <cfRule type="cellIs" dxfId="144" priority="14" operator="lessThan">
      <formula>0</formula>
    </cfRule>
    <cfRule type="cellIs" dxfId="143" priority="15" operator="lessThan">
      <formula>0</formula>
    </cfRule>
    <cfRule type="cellIs" dxfId="142" priority="16" operator="lessThan">
      <formula>0</formula>
    </cfRule>
  </conditionalFormatting>
  <conditionalFormatting sqref="D5:K5">
    <cfRule type="cellIs" dxfId="141" priority="13" operator="greaterThan">
      <formula>0</formula>
    </cfRule>
  </conditionalFormatting>
  <conditionalFormatting sqref="L4 L6 L28:L29">
    <cfRule type="cellIs" dxfId="140" priority="12" operator="equal">
      <formula>$L$4</formula>
    </cfRule>
  </conditionalFormatting>
  <conditionalFormatting sqref="D7:S7">
    <cfRule type="cellIs" dxfId="139" priority="11" operator="greaterThan">
      <formula>0</formula>
    </cfRule>
  </conditionalFormatting>
  <conditionalFormatting sqref="D9:S9">
    <cfRule type="cellIs" dxfId="138" priority="10" operator="greaterThan">
      <formula>0</formula>
    </cfRule>
  </conditionalFormatting>
  <conditionalFormatting sqref="D11:S11">
    <cfRule type="cellIs" dxfId="137" priority="9" operator="greaterThan">
      <formula>0</formula>
    </cfRule>
  </conditionalFormatting>
  <conditionalFormatting sqref="D13:S13">
    <cfRule type="cellIs" dxfId="136" priority="8" operator="greaterThan">
      <formula>0</formula>
    </cfRule>
  </conditionalFormatting>
  <conditionalFormatting sqref="D15:S15">
    <cfRule type="cellIs" dxfId="135" priority="7" operator="greaterThan">
      <formula>0</formula>
    </cfRule>
  </conditionalFormatting>
  <conditionalFormatting sqref="D17:S17">
    <cfRule type="cellIs" dxfId="134" priority="6" operator="greaterThan">
      <formula>0</formula>
    </cfRule>
  </conditionalFormatting>
  <conditionalFormatting sqref="D19:S19">
    <cfRule type="cellIs" dxfId="133" priority="5" operator="greaterThan">
      <formula>0</formula>
    </cfRule>
  </conditionalFormatting>
  <conditionalFormatting sqref="D21:S21">
    <cfRule type="cellIs" dxfId="132" priority="4" operator="greaterThan">
      <formula>0</formula>
    </cfRule>
  </conditionalFormatting>
  <conditionalFormatting sqref="D23:S23">
    <cfRule type="cellIs" dxfId="131" priority="3" operator="greaterThan">
      <formula>0</formula>
    </cfRule>
  </conditionalFormatting>
  <conditionalFormatting sqref="D25:S25">
    <cfRule type="cellIs" dxfId="130" priority="2" operator="greaterThan">
      <formula>0</formula>
    </cfRule>
  </conditionalFormatting>
  <conditionalFormatting sqref="D27:S27">
    <cfRule type="cellIs" dxfId="12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25" sqref="F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52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49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218581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0</v>
      </c>
      <c r="H28" s="45">
        <f t="shared" si="7"/>
        <v>900</v>
      </c>
      <c r="I28" s="45">
        <f t="shared" si="7"/>
        <v>65</v>
      </c>
      <c r="J28" s="45">
        <f t="shared" si="7"/>
        <v>7</v>
      </c>
      <c r="K28" s="45">
        <f t="shared" si="7"/>
        <v>33</v>
      </c>
      <c r="L28" s="45">
        <f t="shared" si="7"/>
        <v>2</v>
      </c>
      <c r="M28" s="45">
        <f t="shared" si="7"/>
        <v>230581</v>
      </c>
      <c r="N28" s="45">
        <f t="shared" si="7"/>
        <v>250539</v>
      </c>
      <c r="O28" s="46">
        <f t="shared" si="7"/>
        <v>6340.9775</v>
      </c>
      <c r="P28" s="45">
        <f t="shared" si="7"/>
        <v>0</v>
      </c>
      <c r="Q28" s="45">
        <f t="shared" si="7"/>
        <v>1767</v>
      </c>
      <c r="R28" s="45">
        <f t="shared" si="7"/>
        <v>242431.02249999999</v>
      </c>
      <c r="S28" s="45">
        <f t="shared" si="7"/>
        <v>2190.5194999999999</v>
      </c>
      <c r="T28" s="47">
        <f t="shared" si="7"/>
        <v>423.51949999999994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9" priority="43" operator="equal">
      <formula>212030016606640</formula>
    </cfRule>
  </conditionalFormatting>
  <conditionalFormatting sqref="D29 E4:E6 E28:K29">
    <cfRule type="cellIs" dxfId="1288" priority="41" operator="equal">
      <formula>$E$4</formula>
    </cfRule>
    <cfRule type="cellIs" dxfId="1287" priority="42" operator="equal">
      <formula>2120</formula>
    </cfRule>
  </conditionalFormatting>
  <conditionalFormatting sqref="D29:E29 F4:F6 F28:F29">
    <cfRule type="cellIs" dxfId="1286" priority="39" operator="equal">
      <formula>$F$4</formula>
    </cfRule>
    <cfRule type="cellIs" dxfId="1285" priority="40" operator="equal">
      <formula>300</formula>
    </cfRule>
  </conditionalFormatting>
  <conditionalFormatting sqref="G4:G6 G28:G29">
    <cfRule type="cellIs" dxfId="1284" priority="37" operator="equal">
      <formula>$G$4</formula>
    </cfRule>
    <cfRule type="cellIs" dxfId="1283" priority="38" operator="equal">
      <formula>1660</formula>
    </cfRule>
  </conditionalFormatting>
  <conditionalFormatting sqref="H4:H6 H28:H29">
    <cfRule type="cellIs" dxfId="1282" priority="35" operator="equal">
      <formula>$H$4</formula>
    </cfRule>
    <cfRule type="cellIs" dxfId="1281" priority="36" operator="equal">
      <formula>6640</formula>
    </cfRule>
  </conditionalFormatting>
  <conditionalFormatting sqref="T6:T28">
    <cfRule type="cellIs" dxfId="1280" priority="34" operator="lessThan">
      <formula>0</formula>
    </cfRule>
  </conditionalFormatting>
  <conditionalFormatting sqref="T7:T27">
    <cfRule type="cellIs" dxfId="1279" priority="31" operator="lessThan">
      <formula>0</formula>
    </cfRule>
    <cfRule type="cellIs" dxfId="1278" priority="32" operator="lessThan">
      <formula>0</formula>
    </cfRule>
    <cfRule type="cellIs" dxfId="1277" priority="33" operator="lessThan">
      <formula>0</formula>
    </cfRule>
  </conditionalFormatting>
  <conditionalFormatting sqref="E4:E6 E28:K28">
    <cfRule type="cellIs" dxfId="1276" priority="30" operator="equal">
      <formula>$E$4</formula>
    </cfRule>
  </conditionalFormatting>
  <conditionalFormatting sqref="D28:D29 D6 D4:M4">
    <cfRule type="cellIs" dxfId="1275" priority="29" operator="equal">
      <formula>$D$4</formula>
    </cfRule>
  </conditionalFormatting>
  <conditionalFormatting sqref="I4:I6 I28:I29">
    <cfRule type="cellIs" dxfId="1274" priority="28" operator="equal">
      <formula>$I$4</formula>
    </cfRule>
  </conditionalFormatting>
  <conditionalFormatting sqref="J4:J6 J28:J29">
    <cfRule type="cellIs" dxfId="1273" priority="27" operator="equal">
      <formula>$J$4</formula>
    </cfRule>
  </conditionalFormatting>
  <conditionalFormatting sqref="K4:K6 K28:K29">
    <cfRule type="cellIs" dxfId="1272" priority="26" operator="equal">
      <formula>$K$4</formula>
    </cfRule>
  </conditionalFormatting>
  <conditionalFormatting sqref="M4:M6">
    <cfRule type="cellIs" dxfId="1271" priority="25" operator="equal">
      <formula>$L$4</formula>
    </cfRule>
  </conditionalFormatting>
  <conditionalFormatting sqref="T7:T28">
    <cfRule type="cellIs" dxfId="1270" priority="22" operator="lessThan">
      <formula>0</formula>
    </cfRule>
    <cfRule type="cellIs" dxfId="1269" priority="23" operator="lessThan">
      <formula>0</formula>
    </cfRule>
    <cfRule type="cellIs" dxfId="1268" priority="24" operator="lessThan">
      <formula>0</formula>
    </cfRule>
  </conditionalFormatting>
  <conditionalFormatting sqref="D5:K5">
    <cfRule type="cellIs" dxfId="1267" priority="21" operator="greaterThan">
      <formula>0</formula>
    </cfRule>
  </conditionalFormatting>
  <conditionalFormatting sqref="T6:T28">
    <cfRule type="cellIs" dxfId="1266" priority="20" operator="lessThan">
      <formula>0</formula>
    </cfRule>
  </conditionalFormatting>
  <conditionalFormatting sqref="T7:T27">
    <cfRule type="cellIs" dxfId="1265" priority="17" operator="lessThan">
      <formula>0</formula>
    </cfRule>
    <cfRule type="cellIs" dxfId="1264" priority="18" operator="lessThan">
      <formula>0</formula>
    </cfRule>
    <cfRule type="cellIs" dxfId="1263" priority="19" operator="lessThan">
      <formula>0</formula>
    </cfRule>
  </conditionalFormatting>
  <conditionalFormatting sqref="T7:T28">
    <cfRule type="cellIs" dxfId="1262" priority="14" operator="lessThan">
      <formula>0</formula>
    </cfRule>
    <cfRule type="cellIs" dxfId="1261" priority="15" operator="lessThan">
      <formula>0</formula>
    </cfRule>
    <cfRule type="cellIs" dxfId="1260" priority="16" operator="lessThan">
      <formula>0</formula>
    </cfRule>
  </conditionalFormatting>
  <conditionalFormatting sqref="D5:K5">
    <cfRule type="cellIs" dxfId="1259" priority="13" operator="greaterThan">
      <formula>0</formula>
    </cfRule>
  </conditionalFormatting>
  <conditionalFormatting sqref="L4 L6 L28:L29">
    <cfRule type="cellIs" dxfId="1258" priority="12" operator="equal">
      <formula>$L$4</formula>
    </cfRule>
  </conditionalFormatting>
  <conditionalFormatting sqref="D7:S7">
    <cfRule type="cellIs" dxfId="1257" priority="11" operator="greaterThan">
      <formula>0</formula>
    </cfRule>
  </conditionalFormatting>
  <conditionalFormatting sqref="D9:S9">
    <cfRule type="cellIs" dxfId="1256" priority="10" operator="greaterThan">
      <formula>0</formula>
    </cfRule>
  </conditionalFormatting>
  <conditionalFormatting sqref="D11:S11">
    <cfRule type="cellIs" dxfId="1255" priority="9" operator="greaterThan">
      <formula>0</formula>
    </cfRule>
  </conditionalFormatting>
  <conditionalFormatting sqref="D13:S13">
    <cfRule type="cellIs" dxfId="1254" priority="8" operator="greaterThan">
      <formula>0</formula>
    </cfRule>
  </conditionalFormatting>
  <conditionalFormatting sqref="D15:S15">
    <cfRule type="cellIs" dxfId="1253" priority="7" operator="greaterThan">
      <formula>0</formula>
    </cfRule>
  </conditionalFormatting>
  <conditionalFormatting sqref="D17:S17">
    <cfRule type="cellIs" dxfId="1252" priority="6" operator="greaterThan">
      <formula>0</formula>
    </cfRule>
  </conditionalFormatting>
  <conditionalFormatting sqref="D19:S19">
    <cfRule type="cellIs" dxfId="1251" priority="5" operator="greaterThan">
      <formula>0</formula>
    </cfRule>
  </conditionalFormatting>
  <conditionalFormatting sqref="D21:S21">
    <cfRule type="cellIs" dxfId="1250" priority="4" operator="greaterThan">
      <formula>0</formula>
    </cfRule>
  </conditionalFormatting>
  <conditionalFormatting sqref="D23:S23">
    <cfRule type="cellIs" dxfId="1249" priority="3" operator="greaterThan">
      <formula>0</formula>
    </cfRule>
  </conditionalFormatting>
  <conditionalFormatting sqref="D25:S25">
    <cfRule type="cellIs" dxfId="1248" priority="2" operator="greaterThan">
      <formula>0</formula>
    </cfRule>
  </conditionalFormatting>
  <conditionalFormatting sqref="D27:S27">
    <cfRule type="cellIs" dxfId="1247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528184</v>
      </c>
      <c r="E4" s="2">
        <f>'29'!E29</f>
        <v>3960</v>
      </c>
      <c r="F4" s="2">
        <f>'29'!F29</f>
        <v>12400</v>
      </c>
      <c r="G4" s="2">
        <f>'29'!G29</f>
        <v>0</v>
      </c>
      <c r="H4" s="2">
        <f>'29'!H29</f>
        <v>7830</v>
      </c>
      <c r="I4" s="2">
        <f>'29'!I29</f>
        <v>581</v>
      </c>
      <c r="J4" s="2">
        <f>'29'!J29</f>
        <v>89</v>
      </c>
      <c r="K4" s="2">
        <f>'29'!K29</f>
        <v>560</v>
      </c>
      <c r="L4" s="2">
        <f>'29'!L29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528184</v>
      </c>
      <c r="E4" s="2">
        <f>'30'!E29</f>
        <v>3960</v>
      </c>
      <c r="F4" s="2">
        <f>'30'!F29</f>
        <v>12400</v>
      </c>
      <c r="G4" s="2">
        <f>'30'!G29</f>
        <v>0</v>
      </c>
      <c r="H4" s="2">
        <f>'30'!H29</f>
        <v>7830</v>
      </c>
      <c r="I4" s="2">
        <f>'30'!I29</f>
        <v>581</v>
      </c>
      <c r="J4" s="2">
        <f>'30'!J29</f>
        <v>89</v>
      </c>
      <c r="K4" s="2">
        <f>'30'!K29</f>
        <v>560</v>
      </c>
      <c r="L4" s="2">
        <f>'30'!L29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A11" sqref="A11:XFD1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/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745975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64207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30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67147</v>
      </c>
      <c r="N7" s="24">
        <f>D7+E7*20+F7*10+G7*9+H7*9+I7*191+J7*191+K7*182+L7*100</f>
        <v>74524</v>
      </c>
      <c r="O7" s="25">
        <f>M7*2.75%</f>
        <v>1846.5425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541</v>
      </c>
      <c r="R7" s="24">
        <f>M7-(M7*2.75%)+I7*191+J7*191+K7*182+L7*100-Q7</f>
        <v>72136.45749999999</v>
      </c>
      <c r="S7" s="25">
        <f>M7*0.95%</f>
        <v>637.89649999999995</v>
      </c>
      <c r="T7" s="27">
        <f>S7-Q7</f>
        <v>96.896499999999946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27537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16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28677</v>
      </c>
      <c r="N8" s="24">
        <f t="shared" ref="N8:N27" si="1">D8+E8*20+F8*10+G8*9+H8*9+I8*191+J8*191+K8*182+L8*100</f>
        <v>32479</v>
      </c>
      <c r="O8" s="25">
        <f t="shared" ref="O8:O27" si="2">M8*2.75%</f>
        <v>788.61749999999995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260</v>
      </c>
      <c r="R8" s="24">
        <f t="shared" ref="R8:R27" si="3">M8-(M8*2.75%)+I8*191+J8*191+K8*182+L8*100-Q8</f>
        <v>31430.3825</v>
      </c>
      <c r="S8" s="25">
        <f t="shared" ref="S8:S27" si="4">M8*0.95%</f>
        <v>272.43149999999997</v>
      </c>
      <c r="T8" s="27">
        <f t="shared" ref="T8:T27" si="5">S8-Q8</f>
        <v>12.431499999999971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79306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720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34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8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86486</v>
      </c>
      <c r="N9" s="24">
        <f t="shared" si="1"/>
        <v>94436</v>
      </c>
      <c r="O9" s="25">
        <f t="shared" si="2"/>
        <v>2378.3650000000002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581</v>
      </c>
      <c r="R9" s="24">
        <f t="shared" si="3"/>
        <v>91476.634999999995</v>
      </c>
      <c r="S9" s="25">
        <f t="shared" si="4"/>
        <v>821.61699999999996</v>
      </c>
      <c r="T9" s="27">
        <f t="shared" si="5"/>
        <v>240.61699999999996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25610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250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25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29360</v>
      </c>
      <c r="N10" s="24">
        <f t="shared" si="1"/>
        <v>34326</v>
      </c>
      <c r="O10" s="25">
        <f t="shared" si="2"/>
        <v>807.4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153</v>
      </c>
      <c r="R10" s="24">
        <f t="shared" si="3"/>
        <v>33365.599999999999</v>
      </c>
      <c r="S10" s="25">
        <f t="shared" si="4"/>
        <v>278.92</v>
      </c>
      <c r="T10" s="27">
        <f t="shared" si="5"/>
        <v>125.92000000000002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35297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130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450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33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11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2</v>
      </c>
      <c r="M11" s="20">
        <f t="shared" si="0"/>
        <v>41047</v>
      </c>
      <c r="N11" s="24">
        <f t="shared" si="1"/>
        <v>49934</v>
      </c>
      <c r="O11" s="25">
        <f t="shared" si="2"/>
        <v>1128.7925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297</v>
      </c>
      <c r="R11" s="24">
        <f t="shared" si="3"/>
        <v>48508.207499999997</v>
      </c>
      <c r="S11" s="25">
        <f t="shared" si="4"/>
        <v>389.94650000000001</v>
      </c>
      <c r="T11" s="27">
        <f t="shared" si="5"/>
        <v>92.946500000000015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26602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100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75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21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27102</v>
      </c>
      <c r="N12" s="24">
        <f t="shared" si="1"/>
        <v>64349</v>
      </c>
      <c r="O12" s="25">
        <f t="shared" si="2"/>
        <v>745.30499999999995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150</v>
      </c>
      <c r="R12" s="24">
        <f t="shared" si="3"/>
        <v>63453.695</v>
      </c>
      <c r="S12" s="25">
        <f t="shared" si="4"/>
        <v>257.46899999999999</v>
      </c>
      <c r="T12" s="27">
        <f t="shared" si="5"/>
        <v>107.46899999999999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26215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120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25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27295</v>
      </c>
      <c r="N13" s="24">
        <f t="shared" si="1"/>
        <v>32070</v>
      </c>
      <c r="O13" s="25">
        <f t="shared" si="2"/>
        <v>750.61249999999995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21</v>
      </c>
      <c r="R13" s="24">
        <f t="shared" si="3"/>
        <v>31298.387500000001</v>
      </c>
      <c r="S13" s="25">
        <f t="shared" si="4"/>
        <v>259.30250000000001</v>
      </c>
      <c r="T13" s="27">
        <f t="shared" si="5"/>
        <v>238.30250000000001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57409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90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9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58819</v>
      </c>
      <c r="N14" s="24">
        <f t="shared" si="1"/>
        <v>65088</v>
      </c>
      <c r="O14" s="25">
        <f t="shared" si="2"/>
        <v>1617.5225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677</v>
      </c>
      <c r="R14" s="24">
        <f t="shared" si="3"/>
        <v>62793.477500000001</v>
      </c>
      <c r="S14" s="25">
        <f t="shared" si="4"/>
        <v>558.78049999999996</v>
      </c>
      <c r="T14" s="27">
        <f t="shared" si="5"/>
        <v>-118.21950000000004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59346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150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7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61396</v>
      </c>
      <c r="N15" s="24">
        <f t="shared" si="1"/>
        <v>63097</v>
      </c>
      <c r="O15" s="25">
        <f t="shared" si="2"/>
        <v>1688.39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658</v>
      </c>
      <c r="R15" s="24">
        <f t="shared" si="3"/>
        <v>60750.61</v>
      </c>
      <c r="S15" s="25">
        <f t="shared" si="4"/>
        <v>583.26199999999994</v>
      </c>
      <c r="T15" s="27">
        <f t="shared" si="5"/>
        <v>-74.738000000000056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83320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30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70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400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12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88220</v>
      </c>
      <c r="N16" s="24">
        <f t="shared" si="1"/>
        <v>90703</v>
      </c>
      <c r="O16" s="25">
        <f t="shared" si="2"/>
        <v>2426.0500000000002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586</v>
      </c>
      <c r="R16" s="24">
        <f t="shared" si="3"/>
        <v>87690.95</v>
      </c>
      <c r="S16" s="25">
        <f t="shared" si="4"/>
        <v>838.09</v>
      </c>
      <c r="T16" s="27">
        <f t="shared" si="5"/>
        <v>252.09000000000003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42018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280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45838</v>
      </c>
      <c r="N17" s="24">
        <f t="shared" si="1"/>
        <v>48067</v>
      </c>
      <c r="O17" s="25">
        <f t="shared" si="2"/>
        <v>1260.5450000000001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391</v>
      </c>
      <c r="R17" s="24">
        <f t="shared" si="3"/>
        <v>46415.455000000002</v>
      </c>
      <c r="S17" s="25">
        <f t="shared" si="4"/>
        <v>435.46100000000001</v>
      </c>
      <c r="T17" s="27">
        <f t="shared" si="5"/>
        <v>44.461000000000013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55370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20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59270</v>
      </c>
      <c r="N18" s="24">
        <f t="shared" si="1"/>
        <v>63454</v>
      </c>
      <c r="O18" s="25">
        <f t="shared" si="2"/>
        <v>1629.925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644</v>
      </c>
      <c r="R18" s="24">
        <f t="shared" si="3"/>
        <v>61180.074999999997</v>
      </c>
      <c r="S18" s="25">
        <f t="shared" si="4"/>
        <v>563.06499999999994</v>
      </c>
      <c r="T18" s="27">
        <f t="shared" si="5"/>
        <v>-80.935000000000059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56911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240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14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59871</v>
      </c>
      <c r="N19" s="24">
        <f t="shared" si="1"/>
        <v>63637</v>
      </c>
      <c r="O19" s="25">
        <f t="shared" si="2"/>
        <v>1646.4525000000001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480</v>
      </c>
      <c r="R19" s="24">
        <f t="shared" si="3"/>
        <v>61510.547500000001</v>
      </c>
      <c r="S19" s="25">
        <f t="shared" si="4"/>
        <v>568.77449999999999</v>
      </c>
      <c r="T19" s="27">
        <f t="shared" si="5"/>
        <v>88.774499999999989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17260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17260</v>
      </c>
      <c r="N20" s="24">
        <f t="shared" si="1"/>
        <v>17260</v>
      </c>
      <c r="O20" s="25">
        <f t="shared" si="2"/>
        <v>474.65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556</v>
      </c>
      <c r="R20" s="24">
        <f t="shared" si="3"/>
        <v>16229.349999999999</v>
      </c>
      <c r="S20" s="25">
        <f t="shared" si="4"/>
        <v>163.97</v>
      </c>
      <c r="T20" s="27">
        <f t="shared" si="5"/>
        <v>-392.03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25905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110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20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27295</v>
      </c>
      <c r="N21" s="24">
        <f t="shared" si="1"/>
        <v>31115</v>
      </c>
      <c r="O21" s="25">
        <f t="shared" si="2"/>
        <v>750.61249999999995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114</v>
      </c>
      <c r="R21" s="24">
        <f t="shared" si="3"/>
        <v>30250.387500000001</v>
      </c>
      <c r="S21" s="25">
        <f t="shared" si="4"/>
        <v>259.30250000000001</v>
      </c>
      <c r="T21" s="27">
        <f t="shared" si="5"/>
        <v>145.30250000000001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71062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75462</v>
      </c>
      <c r="N22" s="24">
        <f t="shared" si="1"/>
        <v>84877</v>
      </c>
      <c r="O22" s="25">
        <f t="shared" si="2"/>
        <v>2075.2049999999999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650</v>
      </c>
      <c r="R22" s="24">
        <f t="shared" si="3"/>
        <v>82151.794999999998</v>
      </c>
      <c r="S22" s="25">
        <f t="shared" si="4"/>
        <v>716.88900000000001</v>
      </c>
      <c r="T22" s="27">
        <f t="shared" si="5"/>
        <v>66.88900000000001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32985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32985</v>
      </c>
      <c r="N23" s="24">
        <f t="shared" si="1"/>
        <v>43355</v>
      </c>
      <c r="O23" s="25">
        <f t="shared" si="2"/>
        <v>907.08749999999998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310</v>
      </c>
      <c r="R23" s="24">
        <f t="shared" si="3"/>
        <v>42137.912499999999</v>
      </c>
      <c r="S23" s="25">
        <f t="shared" si="4"/>
        <v>313.35750000000002</v>
      </c>
      <c r="T23" s="27">
        <f t="shared" si="5"/>
        <v>3.3575000000000159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88190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91740</v>
      </c>
      <c r="N24" s="24">
        <f t="shared" si="1"/>
        <v>97571</v>
      </c>
      <c r="O24" s="25">
        <f t="shared" si="2"/>
        <v>2522.85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721</v>
      </c>
      <c r="R24" s="24">
        <f t="shared" si="3"/>
        <v>94327.15</v>
      </c>
      <c r="S24" s="25">
        <f t="shared" si="4"/>
        <v>871.53</v>
      </c>
      <c r="T24" s="27">
        <f t="shared" si="5"/>
        <v>150.52999999999997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38189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160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3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39629</v>
      </c>
      <c r="N25" s="24">
        <f t="shared" si="1"/>
        <v>42595</v>
      </c>
      <c r="O25" s="25">
        <f t="shared" si="2"/>
        <v>1089.7974999999999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438</v>
      </c>
      <c r="R25" s="24">
        <f t="shared" si="3"/>
        <v>41067.202499999999</v>
      </c>
      <c r="S25" s="25">
        <f t="shared" si="4"/>
        <v>376.47550000000001</v>
      </c>
      <c r="T25" s="27">
        <f t="shared" si="5"/>
        <v>-61.524499999999989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44705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44705</v>
      </c>
      <c r="N26" s="24">
        <f t="shared" si="1"/>
        <v>46615</v>
      </c>
      <c r="O26" s="25">
        <f t="shared" si="2"/>
        <v>1229.3875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512</v>
      </c>
      <c r="R26" s="24">
        <f t="shared" si="3"/>
        <v>44873.612500000003</v>
      </c>
      <c r="S26" s="25">
        <f t="shared" si="4"/>
        <v>424.69749999999999</v>
      </c>
      <c r="T26" s="27">
        <f t="shared" si="5"/>
        <v>-87.302500000000009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27893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27893</v>
      </c>
      <c r="N27" s="40">
        <f t="shared" si="1"/>
        <v>30367</v>
      </c>
      <c r="O27" s="25">
        <f t="shared" si="2"/>
        <v>767.0575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450</v>
      </c>
      <c r="R27" s="24">
        <f t="shared" si="3"/>
        <v>29149.942500000001</v>
      </c>
      <c r="S27" s="42">
        <f t="shared" si="4"/>
        <v>264.98349999999999</v>
      </c>
      <c r="T27" s="43">
        <f t="shared" si="5"/>
        <v>-185.01650000000001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985337</v>
      </c>
      <c r="E28" s="45">
        <f t="shared" si="6"/>
        <v>590</v>
      </c>
      <c r="F28" s="45">
        <f t="shared" ref="F28:T28" si="7">SUM(F7:F27)</f>
        <v>760</v>
      </c>
      <c r="G28" s="45">
        <f t="shared" si="7"/>
        <v>0</v>
      </c>
      <c r="H28" s="45">
        <f t="shared" si="7"/>
        <v>3640</v>
      </c>
      <c r="I28" s="45">
        <f t="shared" si="7"/>
        <v>465</v>
      </c>
      <c r="J28" s="45">
        <f t="shared" si="7"/>
        <v>91</v>
      </c>
      <c r="K28" s="45">
        <f t="shared" si="7"/>
        <v>143</v>
      </c>
      <c r="L28" s="45">
        <f t="shared" si="7"/>
        <v>2</v>
      </c>
      <c r="M28" s="45">
        <f t="shared" si="7"/>
        <v>1037497</v>
      </c>
      <c r="N28" s="45">
        <f t="shared" si="7"/>
        <v>1169919</v>
      </c>
      <c r="O28" s="46">
        <f t="shared" si="7"/>
        <v>28531.167499999996</v>
      </c>
      <c r="P28" s="45">
        <f t="shared" si="7"/>
        <v>0</v>
      </c>
      <c r="Q28" s="45">
        <f t="shared" si="7"/>
        <v>9190</v>
      </c>
      <c r="R28" s="45">
        <f t="shared" si="7"/>
        <v>1132197.8324999998</v>
      </c>
      <c r="S28" s="45">
        <f t="shared" si="7"/>
        <v>9856.2215000000015</v>
      </c>
      <c r="T28" s="47">
        <f t="shared" si="7"/>
        <v>666.22149999999965</v>
      </c>
    </row>
    <row r="29" spans="1:20" ht="15.75" thickBot="1" x14ac:dyDescent="0.3">
      <c r="A29" s="56" t="s">
        <v>39</v>
      </c>
      <c r="B29" s="57"/>
      <c r="C29" s="5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80" t="s">
        <v>63</v>
      </c>
      <c r="E31" s="80">
        <f>E29*20+F29*10+G29*9+H29*9</f>
        <v>273670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7" sqref="C7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69" t="s">
        <v>56</v>
      </c>
      <c r="B1" s="70"/>
      <c r="C1" s="70"/>
      <c r="D1" s="71"/>
      <c r="E1" s="72"/>
      <c r="F1" s="72"/>
    </row>
    <row r="2" spans="1:6" ht="26.25" x14ac:dyDescent="0.4">
      <c r="A2" s="73" t="s">
        <v>57</v>
      </c>
      <c r="B2" s="74" t="s">
        <v>58</v>
      </c>
      <c r="C2" s="75" t="s">
        <v>59</v>
      </c>
      <c r="D2" s="76" t="s">
        <v>60</v>
      </c>
      <c r="E2" s="77"/>
      <c r="F2" s="77"/>
    </row>
    <row r="3" spans="1:6" ht="26.25" x14ac:dyDescent="0.4">
      <c r="A3" s="73" t="s">
        <v>23</v>
      </c>
      <c r="B3" s="73">
        <v>60000</v>
      </c>
      <c r="C3" s="73">
        <f>Total!E7*20+Total!F7*10+Total!G7*9+Total!H7*9</f>
        <v>2940</v>
      </c>
      <c r="D3" s="73">
        <f>B3-C3</f>
        <v>57060</v>
      </c>
    </row>
    <row r="4" spans="1:6" ht="26.25" x14ac:dyDescent="0.4">
      <c r="A4" s="73" t="s">
        <v>32</v>
      </c>
      <c r="B4" s="73">
        <v>35000</v>
      </c>
      <c r="C4" s="73">
        <f>Total!E8*20+Total!F8*10+Total!G8*9+Total!H8*9</f>
        <v>1140</v>
      </c>
      <c r="D4" s="73">
        <f t="shared" ref="D4:D23" si="0">B4-C4</f>
        <v>33860</v>
      </c>
    </row>
    <row r="5" spans="1:6" ht="26.25" x14ac:dyDescent="0.4">
      <c r="A5" s="73" t="s">
        <v>24</v>
      </c>
      <c r="B5" s="73">
        <v>75000</v>
      </c>
      <c r="C5" s="73">
        <f>Total!E9*20+Total!F9*10+Total!G9*9+Total!H9*9</f>
        <v>7180</v>
      </c>
      <c r="D5" s="73">
        <f t="shared" si="0"/>
        <v>67820</v>
      </c>
    </row>
    <row r="6" spans="1:6" ht="26.25" x14ac:dyDescent="0.4">
      <c r="A6" s="73" t="s">
        <v>25</v>
      </c>
      <c r="B6" s="73">
        <v>30000</v>
      </c>
      <c r="C6" s="73">
        <f>Total!E10*20+Total!F10*10+Total!G10*9+Total!H10*9</f>
        <v>3750</v>
      </c>
      <c r="D6" s="73">
        <f t="shared" si="0"/>
        <v>26250</v>
      </c>
    </row>
    <row r="7" spans="1:6" ht="26.25" x14ac:dyDescent="0.4">
      <c r="A7" s="73" t="s">
        <v>26</v>
      </c>
      <c r="B7" s="73">
        <v>35000</v>
      </c>
      <c r="C7" s="73">
        <f>Total!E11*20+Total!F11*10+Total!G11*9+Total!H11*9</f>
        <v>5750</v>
      </c>
      <c r="D7" s="73">
        <f t="shared" si="0"/>
        <v>29250</v>
      </c>
      <c r="F7" s="78"/>
    </row>
    <row r="8" spans="1:6" ht="26.25" x14ac:dyDescent="0.4">
      <c r="A8" s="73" t="s">
        <v>27</v>
      </c>
      <c r="B8" s="73">
        <v>30000</v>
      </c>
      <c r="C8" s="73">
        <f>Total!E12*20+Total!F12*10+Total!G12*9+Total!H12*9</f>
        <v>500</v>
      </c>
      <c r="D8" s="73">
        <f t="shared" si="0"/>
        <v>29500</v>
      </c>
    </row>
    <row r="9" spans="1:6" ht="26.25" x14ac:dyDescent="0.4">
      <c r="A9" s="73" t="s">
        <v>42</v>
      </c>
      <c r="B9" s="73">
        <v>30000</v>
      </c>
      <c r="C9" s="73">
        <f>Total!E13*20+Total!F13*10+Total!G13*9+Total!H13*9</f>
        <v>1080</v>
      </c>
      <c r="D9" s="73">
        <f t="shared" si="0"/>
        <v>28920</v>
      </c>
    </row>
    <row r="10" spans="1:6" ht="26.25" x14ac:dyDescent="0.4">
      <c r="A10" s="73" t="s">
        <v>28</v>
      </c>
      <c r="B10" s="73">
        <v>70000</v>
      </c>
      <c r="C10" s="73">
        <f>Total!E14*20+Total!F14*10+Total!G14*9+Total!H14*9</f>
        <v>1410</v>
      </c>
      <c r="D10" s="73">
        <f t="shared" si="0"/>
        <v>68590</v>
      </c>
    </row>
    <row r="11" spans="1:6" ht="26.25" x14ac:dyDescent="0.4">
      <c r="A11" s="73" t="s">
        <v>29</v>
      </c>
      <c r="B11" s="73">
        <v>70000</v>
      </c>
      <c r="C11" s="73">
        <f>Total!E15*20+Total!F15*10+Total!G15*9+Total!H15*9</f>
        <v>2050</v>
      </c>
      <c r="D11" s="73">
        <f t="shared" si="0"/>
        <v>67950</v>
      </c>
    </row>
    <row r="12" spans="1:6" ht="26.25" x14ac:dyDescent="0.4">
      <c r="A12" s="73" t="s">
        <v>30</v>
      </c>
      <c r="B12" s="73">
        <v>70000</v>
      </c>
      <c r="C12" s="73">
        <f>Total!E16*20+Total!F16*10+Total!G16*9+Total!H16*9</f>
        <v>4900</v>
      </c>
      <c r="D12" s="73">
        <f t="shared" si="0"/>
        <v>65100</v>
      </c>
    </row>
    <row r="13" spans="1:6" ht="26.25" x14ac:dyDescent="0.4">
      <c r="A13" s="73" t="s">
        <v>31</v>
      </c>
      <c r="B13" s="73">
        <v>55000</v>
      </c>
      <c r="C13" s="73">
        <f>Total!E17*20+Total!F17*10+Total!G17*9+Total!H17*9</f>
        <v>3820</v>
      </c>
      <c r="D13" s="73">
        <f t="shared" si="0"/>
        <v>51180</v>
      </c>
    </row>
    <row r="14" spans="1:6" ht="26.25" x14ac:dyDescent="0.4">
      <c r="A14" s="73" t="s">
        <v>61</v>
      </c>
      <c r="B14" s="73">
        <v>40000</v>
      </c>
      <c r="C14" s="73">
        <f>Total!E18*20+Total!F18*10+Total!G18*9+Total!H18*9</f>
        <v>3900</v>
      </c>
      <c r="D14" s="73">
        <f t="shared" si="0"/>
        <v>36100</v>
      </c>
    </row>
    <row r="15" spans="1:6" ht="26.25" x14ac:dyDescent="0.4">
      <c r="A15" s="73" t="s">
        <v>44</v>
      </c>
      <c r="B15" s="73">
        <v>55000</v>
      </c>
      <c r="C15" s="73">
        <f>Total!E19*20+Total!F19*10+Total!G19*9+Total!H19*9</f>
        <v>2960</v>
      </c>
      <c r="D15" s="73">
        <f t="shared" si="0"/>
        <v>52040</v>
      </c>
    </row>
    <row r="16" spans="1:6" ht="26.25" x14ac:dyDescent="0.4">
      <c r="A16" s="73" t="s">
        <v>50</v>
      </c>
      <c r="B16" s="73">
        <v>30000</v>
      </c>
      <c r="C16" s="73">
        <f>Total!E20*20+Total!F20*10+Total!G20*9+Total!H20*9</f>
        <v>0</v>
      </c>
      <c r="D16" s="73">
        <f t="shared" si="0"/>
        <v>30000</v>
      </c>
    </row>
    <row r="17" spans="1:4" ht="26.25" x14ac:dyDescent="0.4">
      <c r="A17" s="73" t="s">
        <v>46</v>
      </c>
      <c r="B17" s="73">
        <v>30000</v>
      </c>
      <c r="C17" s="73">
        <f>Total!E21*20+Total!F21*10+Total!G21*9+Total!H21*9</f>
        <v>1390</v>
      </c>
      <c r="D17" s="73">
        <f t="shared" si="0"/>
        <v>28610</v>
      </c>
    </row>
    <row r="18" spans="1:4" ht="26.25" x14ac:dyDescent="0.4">
      <c r="A18" s="73" t="s">
        <v>33</v>
      </c>
      <c r="B18" s="73">
        <v>75000</v>
      </c>
      <c r="C18" s="73">
        <f>Total!E22*20+Total!F22*10+Total!G22*9+Total!H22*9</f>
        <v>4400</v>
      </c>
      <c r="D18" s="73">
        <f t="shared" si="0"/>
        <v>70600</v>
      </c>
    </row>
    <row r="19" spans="1:4" ht="26.25" x14ac:dyDescent="0.4">
      <c r="A19" s="73" t="s">
        <v>34</v>
      </c>
      <c r="B19" s="73">
        <v>30000</v>
      </c>
      <c r="C19" s="73">
        <f>Total!E23*20+Total!F23*10+Total!G23*9+Total!H23*9</f>
        <v>0</v>
      </c>
      <c r="D19" s="73">
        <f t="shared" si="0"/>
        <v>30000</v>
      </c>
    </row>
    <row r="20" spans="1:4" ht="26.25" x14ac:dyDescent="0.4">
      <c r="A20" s="73" t="s">
        <v>35</v>
      </c>
      <c r="B20" s="73">
        <v>75000</v>
      </c>
      <c r="C20" s="73">
        <f>Total!E24*20+Total!F24*10+Total!G24*9+Total!H24*9</f>
        <v>3550</v>
      </c>
      <c r="D20" s="73">
        <f t="shared" si="0"/>
        <v>71450</v>
      </c>
    </row>
    <row r="21" spans="1:4" ht="26.25" x14ac:dyDescent="0.4">
      <c r="A21" s="73" t="s">
        <v>36</v>
      </c>
      <c r="B21" s="73">
        <v>35000</v>
      </c>
      <c r="C21" s="73">
        <f>Total!E25*20+Total!F25*10+Total!G25*9+Total!H25*9</f>
        <v>1440</v>
      </c>
      <c r="D21" s="73">
        <f t="shared" si="0"/>
        <v>33560</v>
      </c>
    </row>
    <row r="22" spans="1:4" ht="26.25" x14ac:dyDescent="0.4">
      <c r="A22" s="73" t="s">
        <v>47</v>
      </c>
      <c r="B22" s="73">
        <v>35000</v>
      </c>
      <c r="C22" s="73">
        <f>Total!E26*20+Total!F26*10+Total!G26*9+Total!H26*9</f>
        <v>0</v>
      </c>
      <c r="D22" s="73">
        <f t="shared" si="0"/>
        <v>35000</v>
      </c>
    </row>
    <row r="23" spans="1:4" ht="26.25" x14ac:dyDescent="0.4">
      <c r="A23" s="73" t="s">
        <v>37</v>
      </c>
      <c r="B23" s="73">
        <v>35000</v>
      </c>
      <c r="C23" s="73">
        <f>Total!E27*20+Total!F27*10+Total!G27*9+Total!H27*9</f>
        <v>0</v>
      </c>
      <c r="D23" s="73">
        <f t="shared" si="0"/>
        <v>35000</v>
      </c>
    </row>
    <row r="24" spans="1:4" ht="26.25" x14ac:dyDescent="0.4">
      <c r="A24" s="79" t="s">
        <v>62</v>
      </c>
      <c r="B24" s="79">
        <f>SUM(B3:B23)</f>
        <v>1000000</v>
      </c>
      <c r="C24" s="79">
        <f t="shared" ref="C24:D24" si="1">SUM(C3:C23)</f>
        <v>52160</v>
      </c>
      <c r="D24" s="79">
        <f t="shared" si="1"/>
        <v>947840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53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187948</v>
      </c>
      <c r="E28" s="45">
        <f t="shared" si="6"/>
        <v>110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470</v>
      </c>
      <c r="I28" s="45">
        <f t="shared" si="7"/>
        <v>113</v>
      </c>
      <c r="J28" s="45">
        <f t="shared" si="7"/>
        <v>4</v>
      </c>
      <c r="K28" s="45">
        <f t="shared" si="7"/>
        <v>27</v>
      </c>
      <c r="L28" s="45">
        <f t="shared" si="7"/>
        <v>0</v>
      </c>
      <c r="M28" s="45">
        <f t="shared" si="7"/>
        <v>194978</v>
      </c>
      <c r="N28" s="45">
        <f t="shared" si="7"/>
        <v>222239</v>
      </c>
      <c r="O28" s="46">
        <f t="shared" si="7"/>
        <v>5361.8950000000004</v>
      </c>
      <c r="P28" s="45">
        <f t="shared" si="7"/>
        <v>62449</v>
      </c>
      <c r="Q28" s="45">
        <f t="shared" si="7"/>
        <v>2206</v>
      </c>
      <c r="R28" s="45">
        <f t="shared" si="7"/>
        <v>214671.10499999998</v>
      </c>
      <c r="S28" s="45">
        <f t="shared" si="7"/>
        <v>1852.2909999999999</v>
      </c>
      <c r="T28" s="47">
        <f t="shared" si="7"/>
        <v>-353.70900000000006</v>
      </c>
    </row>
    <row r="29" spans="1:20" ht="15.75" thickBot="1" x14ac:dyDescent="0.3">
      <c r="A29" s="56" t="s">
        <v>39</v>
      </c>
      <c r="B29" s="57"/>
      <c r="C29" s="58"/>
      <c r="D29" s="48">
        <f>D4+D5-D28</f>
        <v>705211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6" priority="43" operator="equal">
      <formula>212030016606640</formula>
    </cfRule>
  </conditionalFormatting>
  <conditionalFormatting sqref="D29 E4:E6 E28:K29">
    <cfRule type="cellIs" dxfId="1245" priority="41" operator="equal">
      <formula>$E$4</formula>
    </cfRule>
    <cfRule type="cellIs" dxfId="1244" priority="42" operator="equal">
      <formula>2120</formula>
    </cfRule>
  </conditionalFormatting>
  <conditionalFormatting sqref="D29:E29 F4:F6 F28:F29">
    <cfRule type="cellIs" dxfId="1243" priority="39" operator="equal">
      <formula>$F$4</formula>
    </cfRule>
    <cfRule type="cellIs" dxfId="1242" priority="40" operator="equal">
      <formula>300</formula>
    </cfRule>
  </conditionalFormatting>
  <conditionalFormatting sqref="G4:G6 G28:G29">
    <cfRule type="cellIs" dxfId="1241" priority="37" operator="equal">
      <formula>$G$4</formula>
    </cfRule>
    <cfRule type="cellIs" dxfId="1240" priority="38" operator="equal">
      <formula>1660</formula>
    </cfRule>
  </conditionalFormatting>
  <conditionalFormatting sqref="H4:H6 H28:H29">
    <cfRule type="cellIs" dxfId="1239" priority="35" operator="equal">
      <formula>$H$4</formula>
    </cfRule>
    <cfRule type="cellIs" dxfId="1238" priority="36" operator="equal">
      <formula>6640</formula>
    </cfRule>
  </conditionalFormatting>
  <conditionalFormatting sqref="T6:T28">
    <cfRule type="cellIs" dxfId="1237" priority="34" operator="lessThan">
      <formula>0</formula>
    </cfRule>
  </conditionalFormatting>
  <conditionalFormatting sqref="T7:T27">
    <cfRule type="cellIs" dxfId="1236" priority="31" operator="lessThan">
      <formula>0</formula>
    </cfRule>
    <cfRule type="cellIs" dxfId="1235" priority="32" operator="lessThan">
      <formula>0</formula>
    </cfRule>
    <cfRule type="cellIs" dxfId="1234" priority="33" operator="lessThan">
      <formula>0</formula>
    </cfRule>
  </conditionalFormatting>
  <conditionalFormatting sqref="E4:E6 E28:K28">
    <cfRule type="cellIs" dxfId="1233" priority="30" operator="equal">
      <formula>$E$4</formula>
    </cfRule>
  </conditionalFormatting>
  <conditionalFormatting sqref="D28:D29 D6 D4:M4">
    <cfRule type="cellIs" dxfId="1232" priority="29" operator="equal">
      <formula>$D$4</formula>
    </cfRule>
  </conditionalFormatting>
  <conditionalFormatting sqref="I4:I6 I28:I29">
    <cfRule type="cellIs" dxfId="1231" priority="28" operator="equal">
      <formula>$I$4</formula>
    </cfRule>
  </conditionalFormatting>
  <conditionalFormatting sqref="J4:J6 J28:J29">
    <cfRule type="cellIs" dxfId="1230" priority="27" operator="equal">
      <formula>$J$4</formula>
    </cfRule>
  </conditionalFormatting>
  <conditionalFormatting sqref="K4:K6 K28:K29">
    <cfRule type="cellIs" dxfId="1229" priority="26" operator="equal">
      <formula>$K$4</formula>
    </cfRule>
  </conditionalFormatting>
  <conditionalFormatting sqref="M4:M6">
    <cfRule type="cellIs" dxfId="1228" priority="25" operator="equal">
      <formula>$L$4</formula>
    </cfRule>
  </conditionalFormatting>
  <conditionalFormatting sqref="T7:T28">
    <cfRule type="cellIs" dxfId="1227" priority="22" operator="lessThan">
      <formula>0</formula>
    </cfRule>
    <cfRule type="cellIs" dxfId="1226" priority="23" operator="lessThan">
      <formula>0</formula>
    </cfRule>
    <cfRule type="cellIs" dxfId="1225" priority="24" operator="lessThan">
      <formula>0</formula>
    </cfRule>
  </conditionalFormatting>
  <conditionalFormatting sqref="D5:K5">
    <cfRule type="cellIs" dxfId="1224" priority="21" operator="greaterThan">
      <formula>0</formula>
    </cfRule>
  </conditionalFormatting>
  <conditionalFormatting sqref="T6:T28">
    <cfRule type="cellIs" dxfId="1223" priority="20" operator="lessThan">
      <formula>0</formula>
    </cfRule>
  </conditionalFormatting>
  <conditionalFormatting sqref="T7:T27">
    <cfRule type="cellIs" dxfId="1222" priority="17" operator="lessThan">
      <formula>0</formula>
    </cfRule>
    <cfRule type="cellIs" dxfId="1221" priority="18" operator="lessThan">
      <formula>0</formula>
    </cfRule>
    <cfRule type="cellIs" dxfId="1220" priority="19" operator="lessThan">
      <formula>0</formula>
    </cfRule>
  </conditionalFormatting>
  <conditionalFormatting sqref="T7:T28">
    <cfRule type="cellIs" dxfId="1219" priority="14" operator="lessThan">
      <formula>0</formula>
    </cfRule>
    <cfRule type="cellIs" dxfId="1218" priority="15" operator="lessThan">
      <formula>0</formula>
    </cfRule>
    <cfRule type="cellIs" dxfId="1217" priority="16" operator="lessThan">
      <formula>0</formula>
    </cfRule>
  </conditionalFormatting>
  <conditionalFormatting sqref="D5:K5">
    <cfRule type="cellIs" dxfId="1216" priority="13" operator="greaterThan">
      <formula>0</formula>
    </cfRule>
  </conditionalFormatting>
  <conditionalFormatting sqref="L4 L6 L28:L29">
    <cfRule type="cellIs" dxfId="1215" priority="12" operator="equal">
      <formula>$L$4</formula>
    </cfRule>
  </conditionalFormatting>
  <conditionalFormatting sqref="D7:S7">
    <cfRule type="cellIs" dxfId="1214" priority="11" operator="greaterThan">
      <formula>0</formula>
    </cfRule>
  </conditionalFormatting>
  <conditionalFormatting sqref="D9:S9">
    <cfRule type="cellIs" dxfId="1213" priority="10" operator="greaterThan">
      <formula>0</formula>
    </cfRule>
  </conditionalFormatting>
  <conditionalFormatting sqref="D11:S11">
    <cfRule type="cellIs" dxfId="1212" priority="9" operator="greaterThan">
      <formula>0</formula>
    </cfRule>
  </conditionalFormatting>
  <conditionalFormatting sqref="D13:S13">
    <cfRule type="cellIs" dxfId="1211" priority="8" operator="greaterThan">
      <formula>0</formula>
    </cfRule>
  </conditionalFormatting>
  <conditionalFormatting sqref="D15:S15">
    <cfRule type="cellIs" dxfId="1210" priority="7" operator="greaterThan">
      <formula>0</formula>
    </cfRule>
  </conditionalFormatting>
  <conditionalFormatting sqref="D17:S17">
    <cfRule type="cellIs" dxfId="1209" priority="6" operator="greaterThan">
      <formula>0</formula>
    </cfRule>
  </conditionalFormatting>
  <conditionalFormatting sqref="D19:S19">
    <cfRule type="cellIs" dxfId="1208" priority="5" operator="greaterThan">
      <formula>0</formula>
    </cfRule>
  </conditionalFormatting>
  <conditionalFormatting sqref="D21:S21">
    <cfRule type="cellIs" dxfId="1207" priority="4" operator="greaterThan">
      <formula>0</formula>
    </cfRule>
  </conditionalFormatting>
  <conditionalFormatting sqref="D23:S23">
    <cfRule type="cellIs" dxfId="1206" priority="3" operator="greaterThan">
      <formula>0</formula>
    </cfRule>
  </conditionalFormatting>
  <conditionalFormatting sqref="D25:S25">
    <cfRule type="cellIs" dxfId="1205" priority="2" operator="greaterThan">
      <formula>0</formula>
    </cfRule>
  </conditionalFormatting>
  <conditionalFormatting sqref="D27:S27">
    <cfRule type="cellIs" dxfId="120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F33" sqref="F33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54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201224</v>
      </c>
      <c r="E28" s="45">
        <f t="shared" si="6"/>
        <v>200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910</v>
      </c>
      <c r="I28" s="45">
        <f t="shared" si="7"/>
        <v>150</v>
      </c>
      <c r="J28" s="45">
        <f t="shared" si="7"/>
        <v>26</v>
      </c>
      <c r="K28" s="45">
        <f t="shared" si="7"/>
        <v>39</v>
      </c>
      <c r="L28" s="45">
        <f t="shared" si="7"/>
        <v>0</v>
      </c>
      <c r="M28" s="45">
        <f t="shared" si="7"/>
        <v>216314</v>
      </c>
      <c r="N28" s="45">
        <f t="shared" si="7"/>
        <v>257028</v>
      </c>
      <c r="O28" s="46">
        <f t="shared" si="7"/>
        <v>5948.6349999999993</v>
      </c>
      <c r="P28" s="45">
        <f t="shared" si="7"/>
        <v>5130</v>
      </c>
      <c r="Q28" s="45">
        <f t="shared" si="7"/>
        <v>1993</v>
      </c>
      <c r="R28" s="45">
        <f t="shared" si="7"/>
        <v>249086.36500000002</v>
      </c>
      <c r="S28" s="45">
        <f t="shared" si="7"/>
        <v>2054.9830000000002</v>
      </c>
      <c r="T28" s="47">
        <f t="shared" si="7"/>
        <v>61.982999999999997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8570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3" priority="43" operator="equal">
      <formula>212030016606640</formula>
    </cfRule>
  </conditionalFormatting>
  <conditionalFormatting sqref="D29 E4:E6 E28:K29">
    <cfRule type="cellIs" dxfId="1202" priority="41" operator="equal">
      <formula>$E$4</formula>
    </cfRule>
    <cfRule type="cellIs" dxfId="1201" priority="42" operator="equal">
      <formula>2120</formula>
    </cfRule>
  </conditionalFormatting>
  <conditionalFormatting sqref="D29:E29 F4:F6 F28:F29">
    <cfRule type="cellIs" dxfId="1200" priority="39" operator="equal">
      <formula>$F$4</formula>
    </cfRule>
    <cfRule type="cellIs" dxfId="1199" priority="40" operator="equal">
      <formula>300</formula>
    </cfRule>
  </conditionalFormatting>
  <conditionalFormatting sqref="G4:G6 G28:G29">
    <cfRule type="cellIs" dxfId="1198" priority="37" operator="equal">
      <formula>$G$4</formula>
    </cfRule>
    <cfRule type="cellIs" dxfId="1197" priority="38" operator="equal">
      <formula>1660</formula>
    </cfRule>
  </conditionalFormatting>
  <conditionalFormatting sqref="H4:H6 H28:H29">
    <cfRule type="cellIs" dxfId="1196" priority="35" operator="equal">
      <formula>$H$4</formula>
    </cfRule>
    <cfRule type="cellIs" dxfId="1195" priority="36" operator="equal">
      <formula>6640</formula>
    </cfRule>
  </conditionalFormatting>
  <conditionalFormatting sqref="T6:T28">
    <cfRule type="cellIs" dxfId="1194" priority="34" operator="lessThan">
      <formula>0</formula>
    </cfRule>
  </conditionalFormatting>
  <conditionalFormatting sqref="T7:T27">
    <cfRule type="cellIs" dxfId="1193" priority="31" operator="lessThan">
      <formula>0</formula>
    </cfRule>
    <cfRule type="cellIs" dxfId="1192" priority="32" operator="lessThan">
      <formula>0</formula>
    </cfRule>
    <cfRule type="cellIs" dxfId="1191" priority="33" operator="lessThan">
      <formula>0</formula>
    </cfRule>
  </conditionalFormatting>
  <conditionalFormatting sqref="E4:E6 E28:K28">
    <cfRule type="cellIs" dxfId="1190" priority="30" operator="equal">
      <formula>$E$4</formula>
    </cfRule>
  </conditionalFormatting>
  <conditionalFormatting sqref="D28:D29 D6 D4:M4">
    <cfRule type="cellIs" dxfId="1189" priority="29" operator="equal">
      <formula>$D$4</formula>
    </cfRule>
  </conditionalFormatting>
  <conditionalFormatting sqref="I4:I6 I28:I29">
    <cfRule type="cellIs" dxfId="1188" priority="28" operator="equal">
      <formula>$I$4</formula>
    </cfRule>
  </conditionalFormatting>
  <conditionalFormatting sqref="J4:J6 J28:J29">
    <cfRule type="cellIs" dxfId="1187" priority="27" operator="equal">
      <formula>$J$4</formula>
    </cfRule>
  </conditionalFormatting>
  <conditionalFormatting sqref="K4:K6 K28:K29">
    <cfRule type="cellIs" dxfId="1186" priority="26" operator="equal">
      <formula>$K$4</formula>
    </cfRule>
  </conditionalFormatting>
  <conditionalFormatting sqref="M4:M6">
    <cfRule type="cellIs" dxfId="1185" priority="25" operator="equal">
      <formula>$L$4</formula>
    </cfRule>
  </conditionalFormatting>
  <conditionalFormatting sqref="T7:T28">
    <cfRule type="cellIs" dxfId="1184" priority="22" operator="lessThan">
      <formula>0</formula>
    </cfRule>
    <cfRule type="cellIs" dxfId="1183" priority="23" operator="lessThan">
      <formula>0</formula>
    </cfRule>
    <cfRule type="cellIs" dxfId="1182" priority="24" operator="lessThan">
      <formula>0</formula>
    </cfRule>
  </conditionalFormatting>
  <conditionalFormatting sqref="D5:K5">
    <cfRule type="cellIs" dxfId="1181" priority="21" operator="greaterThan">
      <formula>0</formula>
    </cfRule>
  </conditionalFormatting>
  <conditionalFormatting sqref="T6:T28">
    <cfRule type="cellIs" dxfId="1180" priority="20" operator="lessThan">
      <formula>0</formula>
    </cfRule>
  </conditionalFormatting>
  <conditionalFormatting sqref="T7:T27">
    <cfRule type="cellIs" dxfId="1179" priority="17" operator="lessThan">
      <formula>0</formula>
    </cfRule>
    <cfRule type="cellIs" dxfId="1178" priority="18" operator="lessThan">
      <formula>0</formula>
    </cfRule>
    <cfRule type="cellIs" dxfId="1177" priority="19" operator="lessThan">
      <formula>0</formula>
    </cfRule>
  </conditionalFormatting>
  <conditionalFormatting sqref="T7:T28">
    <cfRule type="cellIs" dxfId="1176" priority="14" operator="lessThan">
      <formula>0</formula>
    </cfRule>
    <cfRule type="cellIs" dxfId="1175" priority="15" operator="lessThan">
      <formula>0</formula>
    </cfRule>
    <cfRule type="cellIs" dxfId="1174" priority="16" operator="lessThan">
      <formula>0</formula>
    </cfRule>
  </conditionalFormatting>
  <conditionalFormatting sqref="D5:K5">
    <cfRule type="cellIs" dxfId="1173" priority="13" operator="greaterThan">
      <formula>0</formula>
    </cfRule>
  </conditionalFormatting>
  <conditionalFormatting sqref="L4 L6 L28:L29">
    <cfRule type="cellIs" dxfId="1172" priority="12" operator="equal">
      <formula>$L$4</formula>
    </cfRule>
  </conditionalFormatting>
  <conditionalFormatting sqref="D7:S7">
    <cfRule type="cellIs" dxfId="1171" priority="11" operator="greaterThan">
      <formula>0</formula>
    </cfRule>
  </conditionalFormatting>
  <conditionalFormatting sqref="D9:S9">
    <cfRule type="cellIs" dxfId="1170" priority="10" operator="greaterThan">
      <formula>0</formula>
    </cfRule>
  </conditionalFormatting>
  <conditionalFormatting sqref="D11:S11">
    <cfRule type="cellIs" dxfId="1169" priority="9" operator="greaterThan">
      <formula>0</formula>
    </cfRule>
  </conditionalFormatting>
  <conditionalFormatting sqref="D13:S13">
    <cfRule type="cellIs" dxfId="1168" priority="8" operator="greaterThan">
      <formula>0</formula>
    </cfRule>
  </conditionalFormatting>
  <conditionalFormatting sqref="D15:S15">
    <cfRule type="cellIs" dxfId="1167" priority="7" operator="greaterThan">
      <formula>0</formula>
    </cfRule>
  </conditionalFormatting>
  <conditionalFormatting sqref="D17:S17">
    <cfRule type="cellIs" dxfId="1166" priority="6" operator="greaterThan">
      <formula>0</formula>
    </cfRule>
  </conditionalFormatting>
  <conditionalFormatting sqref="D19:S19">
    <cfRule type="cellIs" dxfId="1165" priority="5" operator="greaterThan">
      <formula>0</formula>
    </cfRule>
  </conditionalFormatting>
  <conditionalFormatting sqref="D21:S21">
    <cfRule type="cellIs" dxfId="1164" priority="4" operator="greaterThan">
      <formula>0</formula>
    </cfRule>
  </conditionalFormatting>
  <conditionalFormatting sqref="D23:S23">
    <cfRule type="cellIs" dxfId="1163" priority="3" operator="greaterThan">
      <formula>0</formula>
    </cfRule>
  </conditionalFormatting>
  <conditionalFormatting sqref="D25:S25">
    <cfRule type="cellIs" dxfId="1162" priority="2" operator="greaterThan">
      <formula>0</formula>
    </cfRule>
  </conditionalFormatting>
  <conditionalFormatting sqref="D27:S27">
    <cfRule type="cellIs" dxfId="116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55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197621</v>
      </c>
      <c r="E28" s="45">
        <f t="shared" si="6"/>
        <v>20</v>
      </c>
      <c r="F28" s="45">
        <f t="shared" ref="F28:T28" si="7">SUM(F7:F27)</f>
        <v>80</v>
      </c>
      <c r="G28" s="45">
        <f t="shared" si="7"/>
        <v>0</v>
      </c>
      <c r="H28" s="45">
        <f t="shared" si="7"/>
        <v>740</v>
      </c>
      <c r="I28" s="45">
        <f t="shared" si="7"/>
        <v>57</v>
      </c>
      <c r="J28" s="45">
        <f t="shared" si="7"/>
        <v>28</v>
      </c>
      <c r="K28" s="45">
        <f t="shared" si="7"/>
        <v>19</v>
      </c>
      <c r="L28" s="45">
        <f t="shared" si="7"/>
        <v>0</v>
      </c>
      <c r="M28" s="45">
        <f t="shared" si="7"/>
        <v>205481</v>
      </c>
      <c r="N28" s="45">
        <f t="shared" si="7"/>
        <v>225174</v>
      </c>
      <c r="O28" s="46">
        <f t="shared" si="7"/>
        <v>5650.7275</v>
      </c>
      <c r="P28" s="45">
        <f t="shared" si="7"/>
        <v>26341</v>
      </c>
      <c r="Q28" s="45">
        <f t="shared" si="7"/>
        <v>1542</v>
      </c>
      <c r="R28" s="45">
        <f t="shared" si="7"/>
        <v>217981.27250000002</v>
      </c>
      <c r="S28" s="45">
        <f t="shared" si="7"/>
        <v>1952.0694999999996</v>
      </c>
      <c r="T28" s="47">
        <f t="shared" si="7"/>
        <v>410.06949999999995</v>
      </c>
    </row>
    <row r="29" spans="1:20" ht="15.75" thickBot="1" x14ac:dyDescent="0.3">
      <c r="A29" s="56" t="s">
        <v>39</v>
      </c>
      <c r="B29" s="57"/>
      <c r="C29" s="5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0" priority="43" operator="equal">
      <formula>212030016606640</formula>
    </cfRule>
  </conditionalFormatting>
  <conditionalFormatting sqref="D29 E4:E6 E28:K29">
    <cfRule type="cellIs" dxfId="1159" priority="41" operator="equal">
      <formula>$E$4</formula>
    </cfRule>
    <cfRule type="cellIs" dxfId="1158" priority="42" operator="equal">
      <formula>2120</formula>
    </cfRule>
  </conditionalFormatting>
  <conditionalFormatting sqref="D29:E29 F4:F6 F28:F29">
    <cfRule type="cellIs" dxfId="1157" priority="39" operator="equal">
      <formula>$F$4</formula>
    </cfRule>
    <cfRule type="cellIs" dxfId="1156" priority="40" operator="equal">
      <formula>300</formula>
    </cfRule>
  </conditionalFormatting>
  <conditionalFormatting sqref="G4:G6 G28:G29">
    <cfRule type="cellIs" dxfId="1155" priority="37" operator="equal">
      <formula>$G$4</formula>
    </cfRule>
    <cfRule type="cellIs" dxfId="1154" priority="38" operator="equal">
      <formula>1660</formula>
    </cfRule>
  </conditionalFormatting>
  <conditionalFormatting sqref="H4:H6 H28:H29">
    <cfRule type="cellIs" dxfId="1153" priority="35" operator="equal">
      <formula>$H$4</formula>
    </cfRule>
    <cfRule type="cellIs" dxfId="1152" priority="36" operator="equal">
      <formula>6640</formula>
    </cfRule>
  </conditionalFormatting>
  <conditionalFormatting sqref="T6:T28">
    <cfRule type="cellIs" dxfId="1151" priority="34" operator="lessThan">
      <formula>0</formula>
    </cfRule>
  </conditionalFormatting>
  <conditionalFormatting sqref="T7:T27">
    <cfRule type="cellIs" dxfId="1150" priority="31" operator="lessThan">
      <formula>0</formula>
    </cfRule>
    <cfRule type="cellIs" dxfId="1149" priority="32" operator="lessThan">
      <formula>0</formula>
    </cfRule>
    <cfRule type="cellIs" dxfId="1148" priority="33" operator="lessThan">
      <formula>0</formula>
    </cfRule>
  </conditionalFormatting>
  <conditionalFormatting sqref="E4:E6 E28:K28">
    <cfRule type="cellIs" dxfId="1147" priority="30" operator="equal">
      <formula>$E$4</formula>
    </cfRule>
  </conditionalFormatting>
  <conditionalFormatting sqref="D28:D29 D6 D4:M4">
    <cfRule type="cellIs" dxfId="1146" priority="29" operator="equal">
      <formula>$D$4</formula>
    </cfRule>
  </conditionalFormatting>
  <conditionalFormatting sqref="I4:I6 I28:I29">
    <cfRule type="cellIs" dxfId="1145" priority="28" operator="equal">
      <formula>$I$4</formula>
    </cfRule>
  </conditionalFormatting>
  <conditionalFormatting sqref="J4:J6 J28:J29">
    <cfRule type="cellIs" dxfId="1144" priority="27" operator="equal">
      <formula>$J$4</formula>
    </cfRule>
  </conditionalFormatting>
  <conditionalFormatting sqref="K4:K6 K28:K29">
    <cfRule type="cellIs" dxfId="1143" priority="26" operator="equal">
      <formula>$K$4</formula>
    </cfRule>
  </conditionalFormatting>
  <conditionalFormatting sqref="M4:M6">
    <cfRule type="cellIs" dxfId="1142" priority="25" operator="equal">
      <formula>$L$4</formula>
    </cfRule>
  </conditionalFormatting>
  <conditionalFormatting sqref="T7:T28">
    <cfRule type="cellIs" dxfId="1141" priority="22" operator="lessThan">
      <formula>0</formula>
    </cfRule>
    <cfRule type="cellIs" dxfId="1140" priority="23" operator="lessThan">
      <formula>0</formula>
    </cfRule>
    <cfRule type="cellIs" dxfId="1139" priority="24" operator="lessThan">
      <formula>0</formula>
    </cfRule>
  </conditionalFormatting>
  <conditionalFormatting sqref="D5:K5">
    <cfRule type="cellIs" dxfId="1138" priority="21" operator="greaterThan">
      <formula>0</formula>
    </cfRule>
  </conditionalFormatting>
  <conditionalFormatting sqref="T6:T28">
    <cfRule type="cellIs" dxfId="1137" priority="20" operator="lessThan">
      <formula>0</formula>
    </cfRule>
  </conditionalFormatting>
  <conditionalFormatting sqref="T7:T27">
    <cfRule type="cellIs" dxfId="1136" priority="17" operator="lessThan">
      <formula>0</formula>
    </cfRule>
    <cfRule type="cellIs" dxfId="1135" priority="18" operator="lessThan">
      <formula>0</formula>
    </cfRule>
    <cfRule type="cellIs" dxfId="1134" priority="19" operator="lessThan">
      <formula>0</formula>
    </cfRule>
  </conditionalFormatting>
  <conditionalFormatting sqref="T7:T28">
    <cfRule type="cellIs" dxfId="1133" priority="14" operator="lessThan">
      <formula>0</formula>
    </cfRule>
    <cfRule type="cellIs" dxfId="1132" priority="15" operator="lessThan">
      <formula>0</formula>
    </cfRule>
    <cfRule type="cellIs" dxfId="1131" priority="16" operator="lessThan">
      <formula>0</formula>
    </cfRule>
  </conditionalFormatting>
  <conditionalFormatting sqref="D5:K5">
    <cfRule type="cellIs" dxfId="1130" priority="13" operator="greaterThan">
      <formula>0</formula>
    </cfRule>
  </conditionalFormatting>
  <conditionalFormatting sqref="L4 L6 L28:L29">
    <cfRule type="cellIs" dxfId="1129" priority="12" operator="equal">
      <formula>$L$4</formula>
    </cfRule>
  </conditionalFormatting>
  <conditionalFormatting sqref="D7:S7">
    <cfRule type="cellIs" dxfId="1128" priority="11" operator="greaterThan">
      <formula>0</formula>
    </cfRule>
  </conditionalFormatting>
  <conditionalFormatting sqref="D9:S9">
    <cfRule type="cellIs" dxfId="1127" priority="10" operator="greaterThan">
      <formula>0</formula>
    </cfRule>
  </conditionalFormatting>
  <conditionalFormatting sqref="D11:S11">
    <cfRule type="cellIs" dxfId="1126" priority="9" operator="greaterThan">
      <formula>0</formula>
    </cfRule>
  </conditionalFormatting>
  <conditionalFormatting sqref="D13:S13">
    <cfRule type="cellIs" dxfId="1125" priority="8" operator="greaterThan">
      <formula>0</formula>
    </cfRule>
  </conditionalFormatting>
  <conditionalFormatting sqref="D15:S15">
    <cfRule type="cellIs" dxfId="1124" priority="7" operator="greaterThan">
      <formula>0</formula>
    </cfRule>
  </conditionalFormatting>
  <conditionalFormatting sqref="D17:S17">
    <cfRule type="cellIs" dxfId="1123" priority="6" operator="greaterThan">
      <formula>0</formula>
    </cfRule>
  </conditionalFormatting>
  <conditionalFormatting sqref="D19:S19">
    <cfRule type="cellIs" dxfId="1122" priority="5" operator="greaterThan">
      <formula>0</formula>
    </cfRule>
  </conditionalFormatting>
  <conditionalFormatting sqref="D21:S21">
    <cfRule type="cellIs" dxfId="1121" priority="4" operator="greaterThan">
      <formula>0</formula>
    </cfRule>
  </conditionalFormatting>
  <conditionalFormatting sqref="D23:S23">
    <cfRule type="cellIs" dxfId="1120" priority="3" operator="greaterThan">
      <formula>0</formula>
    </cfRule>
  </conditionalFormatting>
  <conditionalFormatting sqref="D25:S25">
    <cfRule type="cellIs" dxfId="1119" priority="2" operator="greaterThan">
      <formula>0</formula>
    </cfRule>
  </conditionalFormatting>
  <conditionalFormatting sqref="D27:S27">
    <cfRule type="cellIs" dxfId="111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7" priority="43" operator="equal">
      <formula>212030016606640</formula>
    </cfRule>
  </conditionalFormatting>
  <conditionalFormatting sqref="D29 E4:E6 E28:K29">
    <cfRule type="cellIs" dxfId="1116" priority="41" operator="equal">
      <formula>$E$4</formula>
    </cfRule>
    <cfRule type="cellIs" dxfId="1115" priority="42" operator="equal">
      <formula>2120</formula>
    </cfRule>
  </conditionalFormatting>
  <conditionalFormatting sqref="D29:E29 F4:F6 F28:F29">
    <cfRule type="cellIs" dxfId="1114" priority="39" operator="equal">
      <formula>$F$4</formula>
    </cfRule>
    <cfRule type="cellIs" dxfId="1113" priority="40" operator="equal">
      <formula>300</formula>
    </cfRule>
  </conditionalFormatting>
  <conditionalFormatting sqref="G4:G6 G28:G29">
    <cfRule type="cellIs" dxfId="1112" priority="37" operator="equal">
      <formula>$G$4</formula>
    </cfRule>
    <cfRule type="cellIs" dxfId="1111" priority="38" operator="equal">
      <formula>1660</formula>
    </cfRule>
  </conditionalFormatting>
  <conditionalFormatting sqref="H4:H6 H28:H29">
    <cfRule type="cellIs" dxfId="1110" priority="35" operator="equal">
      <formula>$H$4</formula>
    </cfRule>
    <cfRule type="cellIs" dxfId="1109" priority="36" operator="equal">
      <formula>6640</formula>
    </cfRule>
  </conditionalFormatting>
  <conditionalFormatting sqref="T6:T28">
    <cfRule type="cellIs" dxfId="1108" priority="34" operator="lessThan">
      <formula>0</formula>
    </cfRule>
  </conditionalFormatting>
  <conditionalFormatting sqref="T7:T27">
    <cfRule type="cellIs" dxfId="1107" priority="31" operator="lessThan">
      <formula>0</formula>
    </cfRule>
    <cfRule type="cellIs" dxfId="1106" priority="32" operator="lessThan">
      <formula>0</formula>
    </cfRule>
    <cfRule type="cellIs" dxfId="1105" priority="33" operator="lessThan">
      <formula>0</formula>
    </cfRule>
  </conditionalFormatting>
  <conditionalFormatting sqref="E4:E6 E28:K28">
    <cfRule type="cellIs" dxfId="1104" priority="30" operator="equal">
      <formula>$E$4</formula>
    </cfRule>
  </conditionalFormatting>
  <conditionalFormatting sqref="D28:D29 D6 D4:M4">
    <cfRule type="cellIs" dxfId="1103" priority="29" operator="equal">
      <formula>$D$4</formula>
    </cfRule>
  </conditionalFormatting>
  <conditionalFormatting sqref="I4:I6 I28:I29">
    <cfRule type="cellIs" dxfId="1102" priority="28" operator="equal">
      <formula>$I$4</formula>
    </cfRule>
  </conditionalFormatting>
  <conditionalFormatting sqref="J4:J6 J28:J29">
    <cfRule type="cellIs" dxfId="1101" priority="27" operator="equal">
      <formula>$J$4</formula>
    </cfRule>
  </conditionalFormatting>
  <conditionalFormatting sqref="K4:K6 K28:K29">
    <cfRule type="cellIs" dxfId="1100" priority="26" operator="equal">
      <formula>$K$4</formula>
    </cfRule>
  </conditionalFormatting>
  <conditionalFormatting sqref="M4:M6">
    <cfRule type="cellIs" dxfId="1099" priority="25" operator="equal">
      <formula>$L$4</formula>
    </cfRule>
  </conditionalFormatting>
  <conditionalFormatting sqref="T7:T28">
    <cfRule type="cellIs" dxfId="1098" priority="22" operator="lessThan">
      <formula>0</formula>
    </cfRule>
    <cfRule type="cellIs" dxfId="1097" priority="23" operator="lessThan">
      <formula>0</formula>
    </cfRule>
    <cfRule type="cellIs" dxfId="1096" priority="24" operator="lessThan">
      <formula>0</formula>
    </cfRule>
  </conditionalFormatting>
  <conditionalFormatting sqref="D5:K5">
    <cfRule type="cellIs" dxfId="1095" priority="21" operator="greaterThan">
      <formula>0</formula>
    </cfRule>
  </conditionalFormatting>
  <conditionalFormatting sqref="T6:T28">
    <cfRule type="cellIs" dxfId="1094" priority="20" operator="lessThan">
      <formula>0</formula>
    </cfRule>
  </conditionalFormatting>
  <conditionalFormatting sqref="T7:T27">
    <cfRule type="cellIs" dxfId="1093" priority="17" operator="lessThan">
      <formula>0</formula>
    </cfRule>
    <cfRule type="cellIs" dxfId="1092" priority="18" operator="lessThan">
      <formula>0</formula>
    </cfRule>
    <cfRule type="cellIs" dxfId="1091" priority="19" operator="lessThan">
      <formula>0</formula>
    </cfRule>
  </conditionalFormatting>
  <conditionalFormatting sqref="T7:T28">
    <cfRule type="cellIs" dxfId="1090" priority="14" operator="lessThan">
      <formula>0</formula>
    </cfRule>
    <cfRule type="cellIs" dxfId="1089" priority="15" operator="lessThan">
      <formula>0</formula>
    </cfRule>
    <cfRule type="cellIs" dxfId="1088" priority="16" operator="lessThan">
      <formula>0</formula>
    </cfRule>
  </conditionalFormatting>
  <conditionalFormatting sqref="D5:K5">
    <cfRule type="cellIs" dxfId="1087" priority="13" operator="greaterThan">
      <formula>0</formula>
    </cfRule>
  </conditionalFormatting>
  <conditionalFormatting sqref="L4 L6 L28:L29">
    <cfRule type="cellIs" dxfId="1086" priority="12" operator="equal">
      <formula>$L$4</formula>
    </cfRule>
  </conditionalFormatting>
  <conditionalFormatting sqref="D7:S7">
    <cfRule type="cellIs" dxfId="1085" priority="11" operator="greaterThan">
      <formula>0</formula>
    </cfRule>
  </conditionalFormatting>
  <conditionalFormatting sqref="D9:S9">
    <cfRule type="cellIs" dxfId="1084" priority="10" operator="greaterThan">
      <formula>0</formula>
    </cfRule>
  </conditionalFormatting>
  <conditionalFormatting sqref="D11:S11">
    <cfRule type="cellIs" dxfId="1083" priority="9" operator="greaterThan">
      <formula>0</formula>
    </cfRule>
  </conditionalFormatting>
  <conditionalFormatting sqref="D13:S13">
    <cfRule type="cellIs" dxfId="1082" priority="8" operator="greaterThan">
      <formula>0</formula>
    </cfRule>
  </conditionalFormatting>
  <conditionalFormatting sqref="D15:S15">
    <cfRule type="cellIs" dxfId="1081" priority="7" operator="greaterThan">
      <formula>0</formula>
    </cfRule>
  </conditionalFormatting>
  <conditionalFormatting sqref="D17:S17">
    <cfRule type="cellIs" dxfId="1080" priority="6" operator="greaterThan">
      <formula>0</formula>
    </cfRule>
  </conditionalFormatting>
  <conditionalFormatting sqref="D19:S19">
    <cfRule type="cellIs" dxfId="1079" priority="5" operator="greaterThan">
      <formula>0</formula>
    </cfRule>
  </conditionalFormatting>
  <conditionalFormatting sqref="D21:S21">
    <cfRule type="cellIs" dxfId="1078" priority="4" operator="greaterThan">
      <formula>0</formula>
    </cfRule>
  </conditionalFormatting>
  <conditionalFormatting sqref="D23:S23">
    <cfRule type="cellIs" dxfId="1077" priority="3" operator="greaterThan">
      <formula>0</formula>
    </cfRule>
  </conditionalFormatting>
  <conditionalFormatting sqref="D25:S25">
    <cfRule type="cellIs" dxfId="1076" priority="2" operator="greaterThan">
      <formula>0</formula>
    </cfRule>
  </conditionalFormatting>
  <conditionalFormatting sqref="D27:S27">
    <cfRule type="cellIs" dxfId="1075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528184</v>
      </c>
      <c r="E4" s="2">
        <f>'7'!E29</f>
        <v>3960</v>
      </c>
      <c r="F4" s="2">
        <f>'7'!F29</f>
        <v>12400</v>
      </c>
      <c r="G4" s="2">
        <f>'7'!G29</f>
        <v>0</v>
      </c>
      <c r="H4" s="2">
        <f>'7'!H29</f>
        <v>7830</v>
      </c>
      <c r="I4" s="2">
        <f>'7'!I29</f>
        <v>581</v>
      </c>
      <c r="J4" s="2">
        <f>'7'!J29</f>
        <v>89</v>
      </c>
      <c r="K4" s="2">
        <f>'7'!K29</f>
        <v>560</v>
      </c>
      <c r="L4" s="2">
        <f>'7'!L29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4" priority="43" operator="equal">
      <formula>212030016606640</formula>
    </cfRule>
  </conditionalFormatting>
  <conditionalFormatting sqref="D29 E4:E6 E28:K29">
    <cfRule type="cellIs" dxfId="1073" priority="41" operator="equal">
      <formula>$E$4</formula>
    </cfRule>
    <cfRule type="cellIs" dxfId="1072" priority="42" operator="equal">
      <formula>2120</formula>
    </cfRule>
  </conditionalFormatting>
  <conditionalFormatting sqref="D29:E29 F4:F6 F28:F29">
    <cfRule type="cellIs" dxfId="1071" priority="39" operator="equal">
      <formula>$F$4</formula>
    </cfRule>
    <cfRule type="cellIs" dxfId="1070" priority="40" operator="equal">
      <formula>300</formula>
    </cfRule>
  </conditionalFormatting>
  <conditionalFormatting sqref="G4:G6 G28:G29">
    <cfRule type="cellIs" dxfId="1069" priority="37" operator="equal">
      <formula>$G$4</formula>
    </cfRule>
    <cfRule type="cellIs" dxfId="1068" priority="38" operator="equal">
      <formula>1660</formula>
    </cfRule>
  </conditionalFormatting>
  <conditionalFormatting sqref="H4:H6 H28:H29">
    <cfRule type="cellIs" dxfId="1067" priority="35" operator="equal">
      <formula>$H$4</formula>
    </cfRule>
    <cfRule type="cellIs" dxfId="1066" priority="36" operator="equal">
      <formula>6640</formula>
    </cfRule>
  </conditionalFormatting>
  <conditionalFormatting sqref="T6:T28">
    <cfRule type="cellIs" dxfId="1065" priority="34" operator="lessThan">
      <formula>0</formula>
    </cfRule>
  </conditionalFormatting>
  <conditionalFormatting sqref="T7:T27">
    <cfRule type="cellIs" dxfId="1064" priority="31" operator="lessThan">
      <formula>0</formula>
    </cfRule>
    <cfRule type="cellIs" dxfId="1063" priority="32" operator="lessThan">
      <formula>0</formula>
    </cfRule>
    <cfRule type="cellIs" dxfId="1062" priority="33" operator="lessThan">
      <formula>0</formula>
    </cfRule>
  </conditionalFormatting>
  <conditionalFormatting sqref="E4:E6 E28:K28">
    <cfRule type="cellIs" dxfId="1061" priority="30" operator="equal">
      <formula>$E$4</formula>
    </cfRule>
  </conditionalFormatting>
  <conditionalFormatting sqref="D28:D29 D6 D4:M4">
    <cfRule type="cellIs" dxfId="1060" priority="29" operator="equal">
      <formula>$D$4</formula>
    </cfRule>
  </conditionalFormatting>
  <conditionalFormatting sqref="I4:I6 I28:I29">
    <cfRule type="cellIs" dxfId="1059" priority="28" operator="equal">
      <formula>$I$4</formula>
    </cfRule>
  </conditionalFormatting>
  <conditionalFormatting sqref="J4:J6 J28:J29">
    <cfRule type="cellIs" dxfId="1058" priority="27" operator="equal">
      <formula>$J$4</formula>
    </cfRule>
  </conditionalFormatting>
  <conditionalFormatting sqref="K4:K6 K28:K29">
    <cfRule type="cellIs" dxfId="1057" priority="26" operator="equal">
      <formula>$K$4</formula>
    </cfRule>
  </conditionalFormatting>
  <conditionalFormatting sqref="M4:M6">
    <cfRule type="cellIs" dxfId="1056" priority="25" operator="equal">
      <formula>$L$4</formula>
    </cfRule>
  </conditionalFormatting>
  <conditionalFormatting sqref="T7:T28">
    <cfRule type="cellIs" dxfId="1055" priority="22" operator="lessThan">
      <formula>0</formula>
    </cfRule>
    <cfRule type="cellIs" dxfId="1054" priority="23" operator="lessThan">
      <formula>0</formula>
    </cfRule>
    <cfRule type="cellIs" dxfId="1053" priority="24" operator="lessThan">
      <formula>0</formula>
    </cfRule>
  </conditionalFormatting>
  <conditionalFormatting sqref="D5:K5">
    <cfRule type="cellIs" dxfId="1052" priority="21" operator="greaterThan">
      <formula>0</formula>
    </cfRule>
  </conditionalFormatting>
  <conditionalFormatting sqref="T6:T28">
    <cfRule type="cellIs" dxfId="1051" priority="20" operator="lessThan">
      <formula>0</formula>
    </cfRule>
  </conditionalFormatting>
  <conditionalFormatting sqref="T7:T27">
    <cfRule type="cellIs" dxfId="1050" priority="17" operator="lessThan">
      <formula>0</formula>
    </cfRule>
    <cfRule type="cellIs" dxfId="1049" priority="18" operator="lessThan">
      <formula>0</formula>
    </cfRule>
    <cfRule type="cellIs" dxfId="1048" priority="19" operator="lessThan">
      <formula>0</formula>
    </cfRule>
  </conditionalFormatting>
  <conditionalFormatting sqref="T7:T28">
    <cfRule type="cellIs" dxfId="1047" priority="14" operator="lessThan">
      <formula>0</formula>
    </cfRule>
    <cfRule type="cellIs" dxfId="1046" priority="15" operator="lessThan">
      <formula>0</formula>
    </cfRule>
    <cfRule type="cellIs" dxfId="1045" priority="16" operator="lessThan">
      <formula>0</formula>
    </cfRule>
  </conditionalFormatting>
  <conditionalFormatting sqref="D5:K5">
    <cfRule type="cellIs" dxfId="1044" priority="13" operator="greaterThan">
      <formula>0</formula>
    </cfRule>
  </conditionalFormatting>
  <conditionalFormatting sqref="L4 L6 L28:L29">
    <cfRule type="cellIs" dxfId="1043" priority="12" operator="equal">
      <formula>$L$4</formula>
    </cfRule>
  </conditionalFormatting>
  <conditionalFormatting sqref="D7:S7">
    <cfRule type="cellIs" dxfId="1042" priority="11" operator="greaterThan">
      <formula>0</formula>
    </cfRule>
  </conditionalFormatting>
  <conditionalFormatting sqref="D9:S9">
    <cfRule type="cellIs" dxfId="1041" priority="10" operator="greaterThan">
      <formula>0</formula>
    </cfRule>
  </conditionalFormatting>
  <conditionalFormatting sqref="D11:S11">
    <cfRule type="cellIs" dxfId="1040" priority="9" operator="greaterThan">
      <formula>0</formula>
    </cfRule>
  </conditionalFormatting>
  <conditionalFormatting sqref="D13:S13">
    <cfRule type="cellIs" dxfId="1039" priority="8" operator="greaterThan">
      <formula>0</formula>
    </cfRule>
  </conditionalFormatting>
  <conditionalFormatting sqref="D15:S15">
    <cfRule type="cellIs" dxfId="1038" priority="7" operator="greaterThan">
      <formula>0</formula>
    </cfRule>
  </conditionalFormatting>
  <conditionalFormatting sqref="D17:S17">
    <cfRule type="cellIs" dxfId="1037" priority="6" operator="greaterThan">
      <formula>0</formula>
    </cfRule>
  </conditionalFormatting>
  <conditionalFormatting sqref="D19:S19">
    <cfRule type="cellIs" dxfId="1036" priority="5" operator="greaterThan">
      <formula>0</formula>
    </cfRule>
  </conditionalFormatting>
  <conditionalFormatting sqref="D21:S21">
    <cfRule type="cellIs" dxfId="1035" priority="4" operator="greaterThan">
      <formula>0</formula>
    </cfRule>
  </conditionalFormatting>
  <conditionalFormatting sqref="D23:S23">
    <cfRule type="cellIs" dxfId="1034" priority="3" operator="greaterThan">
      <formula>0</formula>
    </cfRule>
  </conditionalFormatting>
  <conditionalFormatting sqref="D25:S25">
    <cfRule type="cellIs" dxfId="1033" priority="2" operator="greaterThan">
      <formula>0</formula>
    </cfRule>
  </conditionalFormatting>
  <conditionalFormatting sqref="D27:S27">
    <cfRule type="cellIs" dxfId="1032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528184</v>
      </c>
      <c r="E4" s="2">
        <f>'8'!E29</f>
        <v>3960</v>
      </c>
      <c r="F4" s="2">
        <f>'8'!F29</f>
        <v>12400</v>
      </c>
      <c r="G4" s="2">
        <f>'8'!G29</f>
        <v>0</v>
      </c>
      <c r="H4" s="2">
        <f>'8'!H29</f>
        <v>7830</v>
      </c>
      <c r="I4" s="2">
        <f>'8'!I29</f>
        <v>581</v>
      </c>
      <c r="J4" s="2">
        <f>'8'!J29</f>
        <v>89</v>
      </c>
      <c r="K4" s="2">
        <f>'8'!K29</f>
        <v>560</v>
      </c>
      <c r="L4" s="2">
        <f>'8'!L29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1" priority="43" operator="equal">
      <formula>212030016606640</formula>
    </cfRule>
  </conditionalFormatting>
  <conditionalFormatting sqref="D29 E4:E6 E28:K29">
    <cfRule type="cellIs" dxfId="1030" priority="41" operator="equal">
      <formula>$E$4</formula>
    </cfRule>
    <cfRule type="cellIs" dxfId="1029" priority="42" operator="equal">
      <formula>2120</formula>
    </cfRule>
  </conditionalFormatting>
  <conditionalFormatting sqref="D29:E29 F4:F6 F28:F29">
    <cfRule type="cellIs" dxfId="1028" priority="39" operator="equal">
      <formula>$F$4</formula>
    </cfRule>
    <cfRule type="cellIs" dxfId="1027" priority="40" operator="equal">
      <formula>300</formula>
    </cfRule>
  </conditionalFormatting>
  <conditionalFormatting sqref="G4:G6 G28:G29">
    <cfRule type="cellIs" dxfId="1026" priority="37" operator="equal">
      <formula>$G$4</formula>
    </cfRule>
    <cfRule type="cellIs" dxfId="1025" priority="38" operator="equal">
      <formula>1660</formula>
    </cfRule>
  </conditionalFormatting>
  <conditionalFormatting sqref="H4:H6 H28:H29">
    <cfRule type="cellIs" dxfId="1024" priority="35" operator="equal">
      <formula>$H$4</formula>
    </cfRule>
    <cfRule type="cellIs" dxfId="1023" priority="36" operator="equal">
      <formula>6640</formula>
    </cfRule>
  </conditionalFormatting>
  <conditionalFormatting sqref="T6:T28">
    <cfRule type="cellIs" dxfId="1022" priority="34" operator="lessThan">
      <formula>0</formula>
    </cfRule>
  </conditionalFormatting>
  <conditionalFormatting sqref="T7:T27">
    <cfRule type="cellIs" dxfId="1021" priority="31" operator="lessThan">
      <formula>0</formula>
    </cfRule>
    <cfRule type="cellIs" dxfId="1020" priority="32" operator="lessThan">
      <formula>0</formula>
    </cfRule>
    <cfRule type="cellIs" dxfId="1019" priority="33" operator="lessThan">
      <formula>0</formula>
    </cfRule>
  </conditionalFormatting>
  <conditionalFormatting sqref="E4:E6 E28:K28">
    <cfRule type="cellIs" dxfId="1018" priority="30" operator="equal">
      <formula>$E$4</formula>
    </cfRule>
  </conditionalFormatting>
  <conditionalFormatting sqref="D28:D29 D6 D4:M4">
    <cfRule type="cellIs" dxfId="1017" priority="29" operator="equal">
      <formula>$D$4</formula>
    </cfRule>
  </conditionalFormatting>
  <conditionalFormatting sqref="I4:I6 I28:I29">
    <cfRule type="cellIs" dxfId="1016" priority="28" operator="equal">
      <formula>$I$4</formula>
    </cfRule>
  </conditionalFormatting>
  <conditionalFormatting sqref="J4:J6 J28:J29">
    <cfRule type="cellIs" dxfId="1015" priority="27" operator="equal">
      <formula>$J$4</formula>
    </cfRule>
  </conditionalFormatting>
  <conditionalFormatting sqref="K4:K6 K28:K29">
    <cfRule type="cellIs" dxfId="1014" priority="26" operator="equal">
      <formula>$K$4</formula>
    </cfRule>
  </conditionalFormatting>
  <conditionalFormatting sqref="M4:M6">
    <cfRule type="cellIs" dxfId="1013" priority="25" operator="equal">
      <formula>$L$4</formula>
    </cfRule>
  </conditionalFormatting>
  <conditionalFormatting sqref="T7:T28">
    <cfRule type="cellIs" dxfId="1012" priority="22" operator="lessThan">
      <formula>0</formula>
    </cfRule>
    <cfRule type="cellIs" dxfId="1011" priority="23" operator="lessThan">
      <formula>0</formula>
    </cfRule>
    <cfRule type="cellIs" dxfId="1010" priority="24" operator="lessThan">
      <formula>0</formula>
    </cfRule>
  </conditionalFormatting>
  <conditionalFormatting sqref="D5:K5">
    <cfRule type="cellIs" dxfId="1009" priority="21" operator="greaterThan">
      <formula>0</formula>
    </cfRule>
  </conditionalFormatting>
  <conditionalFormatting sqref="T6:T28">
    <cfRule type="cellIs" dxfId="1008" priority="20" operator="lessThan">
      <formula>0</formula>
    </cfRule>
  </conditionalFormatting>
  <conditionalFormatting sqref="T7:T27">
    <cfRule type="cellIs" dxfId="1007" priority="17" operator="lessThan">
      <formula>0</formula>
    </cfRule>
    <cfRule type="cellIs" dxfId="1006" priority="18" operator="lessThan">
      <formula>0</formula>
    </cfRule>
    <cfRule type="cellIs" dxfId="1005" priority="19" operator="lessThan">
      <formula>0</formula>
    </cfRule>
  </conditionalFormatting>
  <conditionalFormatting sqref="T7:T28">
    <cfRule type="cellIs" dxfId="1004" priority="14" operator="lessThan">
      <formula>0</formula>
    </cfRule>
    <cfRule type="cellIs" dxfId="1003" priority="15" operator="lessThan">
      <formula>0</formula>
    </cfRule>
    <cfRule type="cellIs" dxfId="1002" priority="16" operator="lessThan">
      <formula>0</formula>
    </cfRule>
  </conditionalFormatting>
  <conditionalFormatting sqref="D5:K5">
    <cfRule type="cellIs" dxfId="1001" priority="13" operator="greaterThan">
      <formula>0</formula>
    </cfRule>
  </conditionalFormatting>
  <conditionalFormatting sqref="L4 L6 L28:L29">
    <cfRule type="cellIs" dxfId="1000" priority="12" operator="equal">
      <formula>$L$4</formula>
    </cfRule>
  </conditionalFormatting>
  <conditionalFormatting sqref="D7:S7">
    <cfRule type="cellIs" dxfId="999" priority="11" operator="greaterThan">
      <formula>0</formula>
    </cfRule>
  </conditionalFormatting>
  <conditionalFormatting sqref="D9:S9">
    <cfRule type="cellIs" dxfId="998" priority="10" operator="greaterThan">
      <formula>0</formula>
    </cfRule>
  </conditionalFormatting>
  <conditionalFormatting sqref="D11:S11">
    <cfRule type="cellIs" dxfId="997" priority="9" operator="greaterThan">
      <formula>0</formula>
    </cfRule>
  </conditionalFormatting>
  <conditionalFormatting sqref="D13:S13">
    <cfRule type="cellIs" dxfId="996" priority="8" operator="greaterThan">
      <formula>0</formula>
    </cfRule>
  </conditionalFormatting>
  <conditionalFormatting sqref="D15:S15">
    <cfRule type="cellIs" dxfId="995" priority="7" operator="greaterThan">
      <formula>0</formula>
    </cfRule>
  </conditionalFormatting>
  <conditionalFormatting sqref="D17:S17">
    <cfRule type="cellIs" dxfId="994" priority="6" operator="greaterThan">
      <formula>0</formula>
    </cfRule>
  </conditionalFormatting>
  <conditionalFormatting sqref="D19:S19">
    <cfRule type="cellIs" dxfId="993" priority="5" operator="greaterThan">
      <formula>0</formula>
    </cfRule>
  </conditionalFormatting>
  <conditionalFormatting sqref="D21:S21">
    <cfRule type="cellIs" dxfId="992" priority="4" operator="greaterThan">
      <formula>0</formula>
    </cfRule>
  </conditionalFormatting>
  <conditionalFormatting sqref="D23:S23">
    <cfRule type="cellIs" dxfId="991" priority="3" operator="greaterThan">
      <formula>0</formula>
    </cfRule>
  </conditionalFormatting>
  <conditionalFormatting sqref="D25:S25">
    <cfRule type="cellIs" dxfId="990" priority="2" operator="greaterThan">
      <formula>0</formula>
    </cfRule>
  </conditionalFormatting>
  <conditionalFormatting sqref="D27:S27">
    <cfRule type="cellIs" dxfId="989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2021-10-06T14:11:03Z</dcterms:modified>
</cp:coreProperties>
</file>