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8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33" i="55"/>
  <c r="C31" i="55"/>
  <c r="C30" i="55"/>
  <c r="C28" i="55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<sst xmlns="http://schemas.openxmlformats.org/spreadsheetml/2006/main" count="417" uniqueCount="236">
  <si>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</si>
  <si>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</si>
  <si>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</si>
  <si>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</si>
  <si>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</si>
  <si>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</si>
  <si>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</si>
  <si>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</si>
  <si>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</si>
  <si>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</si>
  <si>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</si>
  <si>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</si>
  <si>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</si>
  <si>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</si>
  <si>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</si>
  <si>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</si>
  <si>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</si>
  <si>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</si>
  <si>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</si>
  <si>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</si>
  <si>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</si>
  <si>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</si>
  <si>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</si>
  <si>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</si>
  <si>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</si>
  <si>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</si>
  <si>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</si>
  <si>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</si>
  <si>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</si>
  <si>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</si>
  <si>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</si>
  <si>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</si>
  <si>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</si>
  <si>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</si>
  <si>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</si>
  <si>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</si>
  <si>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</si>
  <si>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</si>
  <si>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</si>
  <si>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</si>
  <si>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</si>
  <si>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</si>
  <si>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</si>
  <si>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</si>
  <si>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</si>
  <si>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</si>
  <si>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</si>
  <si>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</si>
  <si>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</si>
  <si>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</si>
  <si>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</si>
  <si>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</si>
  <si>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</si>
  <si>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</si>
  <si>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</si>
  <si>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</si>
  <si>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</si>
  <si>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</si>
  <si>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</si>
  <si>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</si>
  <si>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</si>
  <si>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</si>
  <si>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</si>
  <si>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</si>
  <si>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</si>
  <si>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</si>
  <si>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</si>
  <si>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</si>
  <si>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</si>
  <si>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</si>
  <si>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</si>
  <si>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</si>
  <si>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</si>
  <si>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</si>
  <si>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</si>
  <si>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</si>
  <si>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</si>
  <si>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</si>
  <si>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</si>
  <si>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</si>
  <si>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</si>
  <si>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</si>
  <si>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</si>
  <si>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</si>
  <si>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</si>
  <si>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</si>
  <si>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</si>
  <si>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</si>
  <si>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</si>
  <si>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</si>
  <si>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</si>
  <si>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</si>
  <si>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</si>
  <si>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</si>
  <si>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</si>
  <si>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</si>
  <si>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</si>
  <si>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</si>
  <si>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</si>
  <si>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</si>
  <si>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</si>
  <si>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</si>
  <si>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</si>
  <si>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</si>
  <si>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</si>
  <si>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</si>
  <si>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</si>
  <si>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</si>
  <si>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</si>
  <si>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</si>
  <si>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</si>
  <si>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</si>
  <si>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</si>
  <si>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</si>
  <si>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</si>
  <si>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</si>
  <si>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</si>
  <si>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</si>
  <si>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</si>
  <si>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</si>
  <si>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</si>
  <si>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</si>
  <si>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</si>
  <si>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</si>
  <si>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</si>
  <si>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</si>
  <si>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</si>
  <si>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</si>
  <si>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</si>
  <si>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</si>
  <si>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</si>
  <si>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</si>
  <si>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</si>
  <si>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</si>
  <si>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</si>
  <si>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</si>
  <si>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</si>
  <si>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</si>
  <si>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</si>
  <si>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</si>
  <si>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</si>
  <si>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</si>
  <si>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</si>
  <si>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</si>
  <si>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</si>
  <si>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</si>
  <si>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</si>
  <si>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</si>
  <si>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</si>
  <si>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</si>
  <si>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</si>
  <si>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</si>
  <si>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</si>
  <si>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</si>
  <si>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</si>
  <si>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</si>
  <si>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</si>
  <si>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</si>
  <si>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</si>
  <si>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</si>
  <si>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</si>
  <si>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</si>
  <si>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</si>
  <si>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</si>
  <si>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</si>
  <si>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</si>
  <si>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</si>
  <si>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</si>
  <si>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</si>
  <si>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</si>
  <si>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</si>
  <si>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</si>
  <si>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</si>
  <si>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</si>
  <si>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</si>
  <si>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</si>
  <si>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</si>
  <si>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</si>
  <si>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</si>
  <si>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</si>
  <si>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</si>
  <si>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</si>
  <si>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</si>
  <si>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</si>
  <si>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</si>
  <si>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</si>
  <si>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</si>
  <si>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</si>
  <si>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</si>
  <si>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</si>
  <si>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</si>
  <si>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</si>
  <si>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</si>
  <si>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</si>
  <si>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</si>
  <si>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</si>
  <si>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</si>
  <si>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</si>
  <si>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</si>
  <si>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</si>
  <si>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</si>
  <si>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</si>
  <si>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</si>
  <si>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</si>
  <si>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</si>
  <si>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</si>
  <si>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</si>
  <si>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</si>
  <si>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</si>
  <si>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</si>
  <si>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</si>
  <si>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</si>
  <si>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</si>
  <si>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</si>
  <si>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</si>
  <si>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</si>
  <si>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</si>
  <si>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</si>
  <si>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</si>
  <si>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</si>
  <si>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</si>
  <si>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</si>
  <si>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</si>
  <si>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</si>
  <si>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</si>
  <si>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</si>
  <si>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</si>
  <si>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</si>
  <si>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</si>
  <si>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</si>
  <si>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</si>
  <si>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</si>
  <si>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</si>
  <si>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Date:01.11.2021</t>
  </si>
  <si>
    <t>Aug+Sep 2021</t>
  </si>
  <si>
    <t>Aug+Sep2021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</si>
</sst>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4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60" fillId="0" borderId="1" xfId="0" applyFont="1" applyBorder="1" applyAlignment="1">
      <alignment horizontal="center"/>
    </xf>
    <xf numFmtId="0" fontId="56" fillId="9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4" t="s">
        <v>195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6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108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7" t="s">
        <v>24</v>
      </c>
      <c r="L4" s="350" t="s">
        <v>25</v>
      </c>
      <c r="M4" s="359" t="s">
        <v>26</v>
      </c>
      <c r="N4" s="361" t="s">
        <v>8</v>
      </c>
      <c r="O4" s="363" t="s">
        <v>27</v>
      </c>
      <c r="P4" s="350" t="s">
        <v>126</v>
      </c>
      <c r="Q4" s="352" t="s">
        <v>190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8"/>
      <c r="L5" s="351"/>
      <c r="M5" s="360"/>
      <c r="N5" s="362"/>
      <c r="O5" s="364"/>
      <c r="P5" s="351"/>
      <c r="Q5" s="35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/>
      <c r="B6" s="203"/>
      <c r="C6" s="204"/>
      <c r="D6" s="204"/>
      <c r="E6" s="204"/>
      <c r="F6" s="204"/>
      <c r="G6" s="312"/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0</v>
      </c>
      <c r="S6" s="76"/>
      <c r="T6" s="73"/>
      <c r="U6" s="74"/>
      <c r="V6" s="70"/>
      <c r="W6" s="74"/>
      <c r="X6" s="70"/>
    </row>
    <row r="7" spans="1:25" s="75" customFormat="1" x14ac:dyDescent="0.25">
      <c r="A7" s="202"/>
      <c r="B7" s="203"/>
      <c r="C7" s="204"/>
      <c r="D7" s="204"/>
      <c r="E7" s="204"/>
      <c r="F7" s="204"/>
      <c r="G7" s="312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0</v>
      </c>
      <c r="S7" s="76"/>
      <c r="T7" s="74"/>
      <c r="U7" s="74"/>
      <c r="V7" s="74"/>
      <c r="W7" s="74"/>
      <c r="X7" s="74"/>
    </row>
    <row r="8" spans="1:25" s="75" customFormat="1" x14ac:dyDescent="0.25">
      <c r="A8" s="202"/>
      <c r="B8" s="206"/>
      <c r="C8" s="207"/>
      <c r="D8" s="207"/>
      <c r="E8" s="207"/>
      <c r="F8" s="207"/>
      <c r="G8" s="313"/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3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3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3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3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3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3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3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3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3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3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3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3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3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3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3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3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3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3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3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3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3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3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3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0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0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5" sqref="D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5" t="s">
        <v>9</v>
      </c>
      <c r="B1" s="366"/>
      <c r="C1" s="366"/>
      <c r="D1" s="367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8" t="s">
        <v>196</v>
      </c>
      <c r="B2" s="368"/>
      <c r="C2" s="368"/>
      <c r="D2" s="368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226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/>
      <c r="B6" s="34"/>
      <c r="C6" s="30"/>
      <c r="D6" s="29">
        <f t="shared" si="0"/>
        <v>407731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/>
      <c r="B7" s="34"/>
      <c r="C7" s="30"/>
      <c r="D7" s="29">
        <f>D6+B7-C7</f>
        <v>407731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407731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407731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407731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407731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407731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407731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407731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407731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407731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407731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407731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407731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407731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407731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407731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407731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407731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407731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407731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407731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407731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707731</v>
      </c>
      <c r="C83" s="30">
        <f>SUM(C4:C77)</f>
        <v>300000</v>
      </c>
      <c r="D83" s="34">
        <f>D82</f>
        <v>407731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7" zoomScaleNormal="100" workbookViewId="0">
      <selection activeCell="F8" sqref="F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69" t="s">
        <v>6</v>
      </c>
      <c r="C2" s="370"/>
      <c r="D2" s="370"/>
      <c r="E2" s="370"/>
      <c r="F2" s="371"/>
      <c r="H2" s="91"/>
      <c r="I2" s="91"/>
      <c r="J2" s="91"/>
      <c r="K2" s="335"/>
      <c r="L2" s="335"/>
      <c r="M2" s="335"/>
    </row>
    <row r="3" spans="2:13" ht="16.5" customHeight="1" x14ac:dyDescent="0.25">
      <c r="B3" s="372" t="s">
        <v>107</v>
      </c>
      <c r="C3" s="373"/>
      <c r="D3" s="373"/>
      <c r="E3" s="373"/>
      <c r="F3" s="374"/>
      <c r="H3" s="91"/>
      <c r="I3" s="91"/>
      <c r="J3" s="91"/>
      <c r="K3" s="133"/>
      <c r="L3" s="337"/>
      <c r="M3" s="337"/>
    </row>
    <row r="4" spans="2:13" ht="21.75" x14ac:dyDescent="0.25">
      <c r="B4" s="375" t="s">
        <v>233</v>
      </c>
      <c r="C4" s="376"/>
      <c r="D4" s="376"/>
      <c r="E4" s="376"/>
      <c r="F4" s="377"/>
      <c r="K4" s="379" t="s">
        <v>69</v>
      </c>
      <c r="L4" s="380"/>
      <c r="M4" s="381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1" t="s">
        <v>0</v>
      </c>
      <c r="C6" s="281">
        <v>300000</v>
      </c>
      <c r="D6" s="389"/>
      <c r="E6" s="283" t="s">
        <v>0</v>
      </c>
      <c r="F6" s="304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2" t="s">
        <v>132</v>
      </c>
      <c r="C7" s="282">
        <v>25000</v>
      </c>
      <c r="D7" s="389"/>
      <c r="E7" s="283" t="s">
        <v>132</v>
      </c>
      <c r="F7" s="304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5" t="s">
        <v>199</v>
      </c>
      <c r="C8" s="303">
        <v>2000000</v>
      </c>
      <c r="D8" s="389"/>
      <c r="E8" s="285" t="s">
        <v>1</v>
      </c>
      <c r="F8" s="311">
        <v>528446.32499999995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200</v>
      </c>
      <c r="C9" s="290">
        <v>2000000</v>
      </c>
      <c r="D9" s="389"/>
      <c r="E9" s="286" t="s">
        <v>4</v>
      </c>
      <c r="F9" s="297">
        <v>407731</v>
      </c>
      <c r="G9" s="4"/>
      <c r="K9" s="319" t="s">
        <v>115</v>
      </c>
      <c r="L9" s="319" t="s">
        <v>116</v>
      </c>
      <c r="M9" s="319">
        <v>8000</v>
      </c>
    </row>
    <row r="10" spans="2:13" ht="28.5" customHeight="1" x14ac:dyDescent="0.25">
      <c r="B10" s="277" t="s">
        <v>32</v>
      </c>
      <c r="C10" s="291"/>
      <c r="D10" s="389"/>
      <c r="E10" s="286" t="s">
        <v>2</v>
      </c>
      <c r="F10" s="297">
        <v>199277</v>
      </c>
      <c r="G10" s="3"/>
      <c r="K10" s="319" t="s">
        <v>172</v>
      </c>
      <c r="L10" s="319" t="s">
        <v>177</v>
      </c>
      <c r="M10" s="319">
        <v>1500</v>
      </c>
    </row>
    <row r="11" spans="2:13" ht="27.75" customHeight="1" x14ac:dyDescent="0.25">
      <c r="B11" s="277" t="s">
        <v>201</v>
      </c>
      <c r="C11" s="291"/>
      <c r="D11" s="389"/>
      <c r="E11" s="288" t="s">
        <v>173</v>
      </c>
      <c r="F11" s="298">
        <v>176366</v>
      </c>
      <c r="G11" s="3"/>
      <c r="K11" s="95" t="s">
        <v>210</v>
      </c>
      <c r="L11" s="125" t="s">
        <v>75</v>
      </c>
      <c r="M11" s="126">
        <v>5706</v>
      </c>
    </row>
    <row r="12" spans="2:13" ht="30.75" customHeight="1" x14ac:dyDescent="0.25">
      <c r="B12" s="284" t="s">
        <v>202</v>
      </c>
      <c r="C12" s="292">
        <f>C10+C11</f>
        <v>0</v>
      </c>
      <c r="D12" s="389"/>
      <c r="E12" s="287" t="s">
        <v>7</v>
      </c>
      <c r="F12" s="299">
        <v>701997.7350000001</v>
      </c>
      <c r="G12" s="3"/>
      <c r="K12" s="319" t="s">
        <v>125</v>
      </c>
      <c r="L12" s="319" t="s">
        <v>127</v>
      </c>
      <c r="M12" s="319">
        <v>750</v>
      </c>
    </row>
    <row r="13" spans="2:13" ht="43.5" customHeight="1" x14ac:dyDescent="0.25">
      <c r="B13" s="277" t="s">
        <v>203</v>
      </c>
      <c r="C13" s="291">
        <v>79.06</v>
      </c>
      <c r="D13" s="389"/>
      <c r="E13" s="287" t="s">
        <v>174</v>
      </c>
      <c r="F13" s="306">
        <v>13739</v>
      </c>
      <c r="G13" s="19"/>
      <c r="K13" s="319" t="s">
        <v>183</v>
      </c>
      <c r="L13" s="319" t="s">
        <v>177</v>
      </c>
      <c r="M13" s="319">
        <v>750</v>
      </c>
    </row>
    <row r="14" spans="2:13" ht="36.75" thickBot="1" x14ac:dyDescent="0.3">
      <c r="B14" s="318" t="s">
        <v>204</v>
      </c>
      <c r="C14" s="293"/>
      <c r="D14" s="389"/>
      <c r="E14" s="286" t="s">
        <v>5</v>
      </c>
      <c r="F14" s="299"/>
      <c r="G14" s="19"/>
      <c r="K14" s="219" t="s">
        <v>235</v>
      </c>
      <c r="L14" s="220" t="s">
        <v>118</v>
      </c>
      <c r="M14" s="221">
        <v>44185</v>
      </c>
    </row>
    <row r="15" spans="2:13" ht="37.5" customHeight="1" thickBot="1" x14ac:dyDescent="0.3">
      <c r="B15" s="279" t="s">
        <v>205</v>
      </c>
      <c r="C15" s="294">
        <f>C13+C14</f>
        <v>79.06</v>
      </c>
      <c r="D15" s="389"/>
      <c r="E15" s="286" t="s">
        <v>175</v>
      </c>
      <c r="F15" s="298"/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3" customHeight="1" x14ac:dyDescent="0.25">
      <c r="B16" s="278" t="s">
        <v>206</v>
      </c>
      <c r="C16" s="295">
        <f>C15-C12</f>
        <v>79.06</v>
      </c>
      <c r="D16" s="389"/>
      <c r="E16" s="288" t="s">
        <v>182</v>
      </c>
      <c r="F16" s="298"/>
      <c r="G16" s="19"/>
      <c r="K16" s="101" t="s">
        <v>129</v>
      </c>
      <c r="L16" s="101" t="s">
        <v>75</v>
      </c>
      <c r="M16" s="127">
        <v>3152</v>
      </c>
    </row>
    <row r="17" spans="2:13" ht="36.75" customHeight="1" x14ac:dyDescent="0.3">
      <c r="B17" s="280" t="s">
        <v>207</v>
      </c>
      <c r="C17" s="296">
        <v>0</v>
      </c>
      <c r="D17" s="389"/>
      <c r="E17" s="289"/>
      <c r="F17" s="300"/>
      <c r="G17" s="19"/>
      <c r="K17" s="319" t="s">
        <v>130</v>
      </c>
      <c r="L17" s="319" t="s">
        <v>75</v>
      </c>
      <c r="M17" s="319">
        <v>5023</v>
      </c>
    </row>
    <row r="18" spans="2:13" ht="41.25" thickBot="1" x14ac:dyDescent="0.3">
      <c r="B18" s="307" t="s">
        <v>208</v>
      </c>
      <c r="C18" s="308">
        <f>C9+C13-C12+C17</f>
        <v>2000079.06</v>
      </c>
      <c r="D18" s="390"/>
      <c r="E18" s="309" t="s">
        <v>3</v>
      </c>
      <c r="F18" s="310">
        <f>F8+F9+F10+F11+F12-F15+F16-F13</f>
        <v>2000079.06</v>
      </c>
      <c r="G18" s="19"/>
      <c r="K18" s="322" t="s">
        <v>213</v>
      </c>
      <c r="L18" s="322" t="s">
        <v>214</v>
      </c>
      <c r="M18" s="322">
        <v>2437</v>
      </c>
    </row>
    <row r="19" spans="2:13" ht="21.75" customHeight="1" thickBot="1" x14ac:dyDescent="0.3">
      <c r="B19" s="386" t="s">
        <v>176</v>
      </c>
      <c r="C19" s="387"/>
      <c r="D19" s="387"/>
      <c r="E19" s="387"/>
      <c r="F19" s="388"/>
      <c r="G19" s="19"/>
      <c r="K19" s="322" t="s">
        <v>189</v>
      </c>
      <c r="L19" s="322" t="s">
        <v>75</v>
      </c>
      <c r="M19" s="322">
        <v>2295</v>
      </c>
    </row>
    <row r="20" spans="2:13" ht="23.25" hidden="1" customHeight="1" x14ac:dyDescent="0.3">
      <c r="B20" s="383"/>
      <c r="C20" s="384"/>
      <c r="D20" s="384"/>
      <c r="E20" s="384"/>
      <c r="F20" s="385"/>
      <c r="G20" s="20"/>
      <c r="K20" s="322" t="s">
        <v>215</v>
      </c>
      <c r="L20" s="322" t="s">
        <v>214</v>
      </c>
      <c r="M20" s="322">
        <v>1167</v>
      </c>
    </row>
    <row r="21" spans="2:13" ht="15.75" x14ac:dyDescent="0.25">
      <c r="C21" s="8"/>
      <c r="D21" s="21"/>
      <c r="E21" s="13"/>
      <c r="G21" s="20"/>
      <c r="K21" s="101" t="s">
        <v>191</v>
      </c>
      <c r="L21" s="126" t="s">
        <v>75</v>
      </c>
      <c r="M21" s="126">
        <v>2546</v>
      </c>
    </row>
    <row r="22" spans="2:13" ht="15.75" x14ac:dyDescent="0.25">
      <c r="C22" s="8"/>
      <c r="D22" s="21"/>
      <c r="E22" s="13"/>
      <c r="G22" s="20"/>
      <c r="K22" s="322" t="s">
        <v>194</v>
      </c>
      <c r="L22" s="322" t="s">
        <v>75</v>
      </c>
      <c r="M22" s="322">
        <v>2673</v>
      </c>
    </row>
    <row r="23" spans="2:13" ht="15.75" x14ac:dyDescent="0.25">
      <c r="C23" s="8"/>
      <c r="D23" s="21"/>
      <c r="E23" s="13"/>
      <c r="G23" s="20"/>
      <c r="K23" s="322" t="s">
        <v>225</v>
      </c>
      <c r="L23" s="322" t="s">
        <v>75</v>
      </c>
      <c r="M23" s="322">
        <v>252</v>
      </c>
    </row>
    <row r="24" spans="2:13" ht="15.75" x14ac:dyDescent="0.25">
      <c r="C24" s="8"/>
      <c r="D24" s="21"/>
      <c r="E24" s="13"/>
      <c r="G24" s="20"/>
      <c r="K24" s="322" t="s">
        <v>231</v>
      </c>
      <c r="L24" s="322" t="s">
        <v>230</v>
      </c>
      <c r="M24" s="322">
        <v>82130</v>
      </c>
    </row>
    <row r="25" spans="2:13" ht="15.75" x14ac:dyDescent="0.25">
      <c r="C25" s="8">
        <v>545</v>
      </c>
      <c r="D25" s="21"/>
      <c r="G25" s="20"/>
      <c r="K25" s="442" t="s">
        <v>211</v>
      </c>
      <c r="L25" s="322" t="s">
        <v>212</v>
      </c>
      <c r="M25" s="322">
        <v>3600</v>
      </c>
    </row>
    <row r="26" spans="2:13" ht="15.75" x14ac:dyDescent="0.25">
      <c r="C26" s="8">
        <v>479</v>
      </c>
      <c r="D26" s="21"/>
      <c r="G26" s="20"/>
      <c r="K26" s="443"/>
      <c r="L26" s="443"/>
      <c r="M26" s="443"/>
    </row>
    <row r="27" spans="2:13" ht="15.75" x14ac:dyDescent="0.25">
      <c r="C27" s="8">
        <v>377</v>
      </c>
      <c r="D27" s="21"/>
      <c r="G27" s="20"/>
      <c r="K27" s="101"/>
      <c r="L27" s="126"/>
      <c r="M27" s="126"/>
    </row>
    <row r="28" spans="2:13" ht="15.75" x14ac:dyDescent="0.25">
      <c r="C28" s="2">
        <f>SUM(C25:C27)</f>
        <v>1401</v>
      </c>
      <c r="D28" s="21"/>
      <c r="E28" s="5"/>
      <c r="F28" s="6"/>
      <c r="G28" s="20"/>
      <c r="K28" s="101"/>
      <c r="L28" s="126"/>
      <c r="M28" s="126"/>
    </row>
    <row r="29" spans="2:13" ht="15.75" x14ac:dyDescent="0.25">
      <c r="C29" s="2">
        <v>32</v>
      </c>
      <c r="D29" s="14"/>
      <c r="E29" s="15"/>
      <c r="F29" s="16" t="s">
        <v>109</v>
      </c>
      <c r="G29" s="2"/>
      <c r="K29" s="322"/>
      <c r="L29" s="322"/>
      <c r="M29" s="322"/>
    </row>
    <row r="30" spans="2:13" ht="15.75" x14ac:dyDescent="0.25">
      <c r="B30" s="2">
        <v>939</v>
      </c>
      <c r="C30" s="2">
        <f>C28-C29</f>
        <v>1369</v>
      </c>
      <c r="D30" s="14"/>
      <c r="E30" s="15"/>
      <c r="F30" s="16"/>
      <c r="K30" s="442"/>
      <c r="L30" s="322"/>
      <c r="M30" s="322"/>
    </row>
    <row r="31" spans="2:13" ht="15.75" x14ac:dyDescent="0.25">
      <c r="C31" s="2">
        <f>C30*191</f>
        <v>261479</v>
      </c>
      <c r="D31" s="14"/>
      <c r="E31" s="15"/>
      <c r="F31" s="16"/>
      <c r="K31" s="442"/>
      <c r="L31" s="322"/>
      <c r="M31" s="322"/>
    </row>
    <row r="32" spans="2:13" ht="15.75" x14ac:dyDescent="0.25">
      <c r="B32" s="94"/>
      <c r="C32" s="8">
        <v>179349</v>
      </c>
      <c r="D32" s="21"/>
      <c r="E32" s="11"/>
      <c r="F32" s="7"/>
      <c r="H32" s="1"/>
      <c r="I32" s="1"/>
      <c r="J32" s="1"/>
      <c r="K32" s="322"/>
      <c r="L32" s="322"/>
      <c r="M32" s="322"/>
    </row>
    <row r="33" spans="2:13" ht="15.75" x14ac:dyDescent="0.25">
      <c r="B33" s="94">
        <v>430</v>
      </c>
      <c r="C33" s="8">
        <f>C31-C32</f>
        <v>82130</v>
      </c>
      <c r="D33" s="21"/>
      <c r="E33" s="7"/>
      <c r="F33" s="10"/>
      <c r="K33" s="319"/>
      <c r="L33" s="319"/>
      <c r="M33" s="319"/>
    </row>
    <row r="34" spans="2:13" ht="15.75" x14ac:dyDescent="0.25">
      <c r="C34" s="8"/>
      <c r="D34" s="21"/>
      <c r="E34" s="12"/>
      <c r="F34" s="8"/>
      <c r="K34" s="319"/>
      <c r="L34" s="319"/>
      <c r="M34" s="319"/>
    </row>
    <row r="35" spans="2:13" ht="15.75" x14ac:dyDescent="0.25">
      <c r="C35" s="8"/>
      <c r="D35" s="21"/>
      <c r="E35" s="7"/>
      <c r="F35" s="10"/>
      <c r="K35" s="319"/>
      <c r="L35" s="319"/>
      <c r="M35" s="319"/>
    </row>
    <row r="36" spans="2:13" ht="15.75" x14ac:dyDescent="0.25">
      <c r="C36" s="8"/>
      <c r="D36" s="21"/>
      <c r="E36" s="8"/>
      <c r="F36" s="8"/>
      <c r="K36" s="319"/>
      <c r="L36" s="319"/>
      <c r="M36" s="319"/>
    </row>
    <row r="37" spans="2:13" ht="15.75" x14ac:dyDescent="0.25">
      <c r="C37" s="8"/>
      <c r="D37" s="21"/>
      <c r="E37" s="7"/>
      <c r="F37" s="10"/>
      <c r="K37" s="319"/>
      <c r="L37" s="319"/>
      <c r="M37" s="319"/>
    </row>
    <row r="38" spans="2:13" ht="15.75" x14ac:dyDescent="0.25">
      <c r="K38" s="382" t="s">
        <v>28</v>
      </c>
      <c r="L38" s="382"/>
      <c r="M38" s="341">
        <f>SUM(M6:M37)</f>
        <v>176366</v>
      </c>
    </row>
    <row r="39" spans="2:13" ht="15.75" x14ac:dyDescent="0.25">
      <c r="K39" s="339"/>
      <c r="L39" s="340"/>
      <c r="M39" s="339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78"/>
      <c r="L48" s="378"/>
      <c r="M48" s="338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2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2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</row>
    <row r="4" spans="1:22" s="97" customFormat="1" ht="18" customHeight="1" thickBot="1" x14ac:dyDescent="0.3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U4" s="97">
        <v>2455</v>
      </c>
    </row>
    <row r="5" spans="1:22" s="97" customFormat="1" ht="18" customHeight="1" thickBot="1" x14ac:dyDescent="0.3">
      <c r="A5" s="404" t="s">
        <v>223</v>
      </c>
      <c r="B5" s="405"/>
      <c r="C5" s="406"/>
      <c r="D5" s="235" t="s">
        <v>36</v>
      </c>
      <c r="E5" s="235"/>
      <c r="F5" s="400" t="s">
        <v>55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  <c r="T5" s="394" t="s">
        <v>78</v>
      </c>
      <c r="U5" s="395"/>
      <c r="V5" s="396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185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209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03" t="s">
        <v>93</v>
      </c>
      <c r="U19" s="403"/>
      <c r="V19" s="403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222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209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220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391" t="s">
        <v>31</v>
      </c>
      <c r="B29" s="392"/>
      <c r="C29" s="393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8" t="s">
        <v>35</v>
      </c>
      <c r="C2" s="409"/>
      <c r="D2" s="409"/>
      <c r="E2" s="409"/>
      <c r="F2" s="409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138"/>
    </row>
    <row r="3" spans="2:31" ht="24" customHeight="1" x14ac:dyDescent="0.25">
      <c r="B3" s="414" t="s">
        <v>113</v>
      </c>
      <c r="C3" s="415"/>
      <c r="D3" s="415"/>
      <c r="E3" s="415"/>
      <c r="F3" s="416"/>
      <c r="G3" s="418"/>
      <c r="H3" s="418"/>
      <c r="I3" s="418"/>
      <c r="J3" s="418"/>
      <c r="K3" s="418"/>
      <c r="L3" s="412" t="s">
        <v>14</v>
      </c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3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07" t="s">
        <v>79</v>
      </c>
      <c r="D4" s="407"/>
      <c r="E4" s="407"/>
      <c r="F4" s="407" t="s">
        <v>83</v>
      </c>
      <c r="G4" s="407"/>
      <c r="H4" s="407"/>
      <c r="I4" s="407" t="s">
        <v>42</v>
      </c>
      <c r="J4" s="407"/>
      <c r="K4" s="407"/>
      <c r="L4" s="407" t="s">
        <v>43</v>
      </c>
      <c r="M4" s="407"/>
      <c r="N4" s="407"/>
      <c r="O4" s="407" t="s">
        <v>84</v>
      </c>
      <c r="P4" s="407"/>
      <c r="Q4" s="407"/>
      <c r="R4" s="407" t="s">
        <v>86</v>
      </c>
      <c r="S4" s="407"/>
      <c r="T4" s="407"/>
      <c r="U4" s="407" t="s">
        <v>85</v>
      </c>
      <c r="V4" s="407"/>
      <c r="W4" s="407"/>
      <c r="X4" s="417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17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7" t="s">
        <v>9</v>
      </c>
      <c r="B1" s="397"/>
      <c r="C1" s="397"/>
      <c r="D1" s="397"/>
      <c r="E1" s="397"/>
      <c r="F1" s="397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7"/>
      <c r="B2" s="397"/>
      <c r="C2" s="397"/>
      <c r="D2" s="397"/>
      <c r="E2" s="397"/>
      <c r="F2" s="3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8" t="s">
        <v>35</v>
      </c>
      <c r="B3" s="398"/>
      <c r="C3" s="398"/>
      <c r="D3" s="398"/>
      <c r="E3" s="398"/>
      <c r="F3" s="398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9" t="s">
        <v>14</v>
      </c>
      <c r="B4" s="399"/>
      <c r="C4" s="399"/>
      <c r="D4" s="399"/>
      <c r="E4" s="399"/>
      <c r="F4" s="399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24" t="s">
        <v>181</v>
      </c>
      <c r="C5" s="425"/>
      <c r="D5" s="216" t="s">
        <v>96</v>
      </c>
      <c r="E5" s="419" t="s">
        <v>61</v>
      </c>
      <c r="F5" s="420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21" t="s">
        <v>178</v>
      </c>
      <c r="C6" s="421"/>
      <c r="D6" s="218" t="s">
        <v>179</v>
      </c>
      <c r="E6" s="422" t="s">
        <v>180</v>
      </c>
      <c r="F6" s="423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40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40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40" s="97" customFormat="1" ht="18" customHeight="1" x14ac:dyDescent="0.25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99"/>
      <c r="W5" s="399"/>
      <c r="X5" s="399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26"/>
      <c r="W10" s="426"/>
      <c r="X10" s="426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197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198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26"/>
      <c r="W13" s="426"/>
      <c r="X13" s="426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192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193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7"/>
      <c r="B28" s="427"/>
      <c r="C28" s="427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9" t="s">
        <v>224</v>
      </c>
      <c r="B1" s="430"/>
      <c r="C1" s="431"/>
      <c r="D1" s="335"/>
      <c r="F1" s="379" t="s">
        <v>69</v>
      </c>
      <c r="G1" s="380"/>
      <c r="H1" s="381"/>
    </row>
    <row r="2" spans="1:8" ht="42" customHeight="1" x14ac:dyDescent="0.25">
      <c r="A2" s="328" t="s">
        <v>10</v>
      </c>
      <c r="B2" s="126" t="s">
        <v>70</v>
      </c>
      <c r="C2" s="329" t="s">
        <v>33</v>
      </c>
      <c r="D2" s="326"/>
      <c r="F2" s="95" t="s">
        <v>10</v>
      </c>
      <c r="G2" s="125" t="s">
        <v>70</v>
      </c>
      <c r="H2" s="125" t="s">
        <v>33</v>
      </c>
    </row>
    <row r="3" spans="1:8" ht="15.75" x14ac:dyDescent="0.25">
      <c r="A3" s="330" t="s">
        <v>71</v>
      </c>
      <c r="B3" s="321" t="s">
        <v>72</v>
      </c>
      <c r="C3" s="331">
        <v>2050</v>
      </c>
      <c r="D3" s="327"/>
      <c r="F3" s="95" t="s">
        <v>71</v>
      </c>
      <c r="G3" s="125" t="s">
        <v>72</v>
      </c>
      <c r="H3" s="125">
        <v>2050</v>
      </c>
    </row>
    <row r="4" spans="1:8" ht="15.75" x14ac:dyDescent="0.25">
      <c r="A4" s="330" t="s">
        <v>115</v>
      </c>
      <c r="B4" s="321" t="s">
        <v>116</v>
      </c>
      <c r="C4" s="331">
        <v>8000</v>
      </c>
      <c r="D4" s="327"/>
      <c r="F4" s="101" t="s">
        <v>115</v>
      </c>
      <c r="G4" s="126" t="s">
        <v>116</v>
      </c>
      <c r="H4" s="126">
        <v>8000</v>
      </c>
    </row>
    <row r="5" spans="1:8" ht="15.75" x14ac:dyDescent="0.25">
      <c r="A5" s="330" t="s">
        <v>117</v>
      </c>
      <c r="B5" s="321" t="s">
        <v>74</v>
      </c>
      <c r="C5" s="331">
        <v>2000</v>
      </c>
      <c r="D5" s="327"/>
      <c r="F5" s="219" t="s">
        <v>117</v>
      </c>
      <c r="G5" s="220" t="s">
        <v>74</v>
      </c>
      <c r="H5" s="221">
        <v>2000</v>
      </c>
    </row>
    <row r="6" spans="1:8" ht="15.75" x14ac:dyDescent="0.25">
      <c r="A6" s="330" t="s">
        <v>120</v>
      </c>
      <c r="B6" s="321" t="s">
        <v>121</v>
      </c>
      <c r="C6" s="331">
        <v>4250</v>
      </c>
      <c r="D6" s="327"/>
      <c r="F6" s="95" t="s">
        <v>120</v>
      </c>
      <c r="G6" s="125" t="s">
        <v>121</v>
      </c>
      <c r="H6" s="126">
        <v>4250</v>
      </c>
    </row>
    <row r="7" spans="1:8" ht="15.75" x14ac:dyDescent="0.25">
      <c r="A7" s="330" t="s">
        <v>122</v>
      </c>
      <c r="B7" s="321" t="s">
        <v>124</v>
      </c>
      <c r="C7" s="331">
        <v>1900</v>
      </c>
      <c r="D7" s="327"/>
      <c r="F7" s="95" t="s">
        <v>122</v>
      </c>
      <c r="G7" s="125" t="s">
        <v>124</v>
      </c>
      <c r="H7" s="126">
        <v>1900</v>
      </c>
    </row>
    <row r="8" spans="1:8" ht="15.75" x14ac:dyDescent="0.25">
      <c r="A8" s="330" t="s">
        <v>125</v>
      </c>
      <c r="B8" s="321" t="s">
        <v>127</v>
      </c>
      <c r="C8" s="331">
        <v>750</v>
      </c>
      <c r="D8" s="327"/>
      <c r="F8" s="95" t="s">
        <v>125</v>
      </c>
      <c r="G8" s="125" t="s">
        <v>127</v>
      </c>
      <c r="H8" s="126">
        <v>750</v>
      </c>
    </row>
    <row r="9" spans="1:8" ht="15.75" x14ac:dyDescent="0.25">
      <c r="A9" s="330" t="s">
        <v>129</v>
      </c>
      <c r="B9" s="321" t="s">
        <v>75</v>
      </c>
      <c r="C9" s="331">
        <v>3152</v>
      </c>
      <c r="D9" s="327"/>
      <c r="F9" s="95" t="s">
        <v>216</v>
      </c>
      <c r="G9" s="125" t="s">
        <v>217</v>
      </c>
      <c r="H9" s="126">
        <v>4650</v>
      </c>
    </row>
    <row r="10" spans="1:8" ht="15.75" x14ac:dyDescent="0.25">
      <c r="A10" s="330" t="s">
        <v>130</v>
      </c>
      <c r="B10" s="322" t="s">
        <v>75</v>
      </c>
      <c r="C10" s="331">
        <v>5023</v>
      </c>
      <c r="D10" s="327"/>
      <c r="F10" s="95" t="s">
        <v>129</v>
      </c>
      <c r="G10" s="126" t="s">
        <v>75</v>
      </c>
      <c r="H10" s="125">
        <v>3152</v>
      </c>
    </row>
    <row r="11" spans="1:8" ht="15.75" x14ac:dyDescent="0.25">
      <c r="A11" s="332" t="s">
        <v>228</v>
      </c>
      <c r="B11" s="321" t="s">
        <v>118</v>
      </c>
      <c r="C11" s="331">
        <v>42160</v>
      </c>
      <c r="D11" s="327"/>
      <c r="F11" s="101" t="s">
        <v>130</v>
      </c>
      <c r="G11" s="101" t="s">
        <v>75</v>
      </c>
      <c r="H11" s="127">
        <v>5023</v>
      </c>
    </row>
    <row r="12" spans="1:8" x14ac:dyDescent="0.25">
      <c r="A12" s="332" t="s">
        <v>172</v>
      </c>
      <c r="B12" s="321" t="s">
        <v>177</v>
      </c>
      <c r="C12" s="331">
        <v>1500</v>
      </c>
      <c r="D12" s="327"/>
      <c r="F12" s="128"/>
      <c r="G12" s="128" t="s">
        <v>118</v>
      </c>
      <c r="H12" s="324">
        <v>47704</v>
      </c>
    </row>
    <row r="13" spans="1:8" ht="15.75" x14ac:dyDescent="0.25">
      <c r="A13" s="332" t="s">
        <v>183</v>
      </c>
      <c r="B13" s="321" t="s">
        <v>177</v>
      </c>
      <c r="C13" s="331">
        <v>750</v>
      </c>
      <c r="D13" s="327"/>
      <c r="F13" s="319" t="s">
        <v>172</v>
      </c>
      <c r="G13" s="319" t="s">
        <v>177</v>
      </c>
      <c r="H13" s="319">
        <v>1500</v>
      </c>
    </row>
    <row r="14" spans="1:8" ht="15.75" x14ac:dyDescent="0.25">
      <c r="A14" s="332" t="s">
        <v>227</v>
      </c>
      <c r="B14" s="321">
        <v>430</v>
      </c>
      <c r="C14" s="331">
        <v>82130</v>
      </c>
      <c r="D14" s="327"/>
      <c r="F14" s="319" t="s">
        <v>183</v>
      </c>
      <c r="G14" s="319" t="s">
        <v>177</v>
      </c>
      <c r="H14" s="319">
        <v>750</v>
      </c>
    </row>
    <row r="15" spans="1:8" ht="15.75" x14ac:dyDescent="0.25">
      <c r="A15" s="332" t="s">
        <v>189</v>
      </c>
      <c r="B15" s="321" t="s">
        <v>75</v>
      </c>
      <c r="C15" s="331">
        <v>2295</v>
      </c>
      <c r="D15" s="327"/>
      <c r="F15" s="319" t="s">
        <v>183</v>
      </c>
      <c r="G15" s="319" t="s">
        <v>118</v>
      </c>
      <c r="H15" s="325">
        <v>4680</v>
      </c>
    </row>
    <row r="16" spans="1:8" ht="15.75" x14ac:dyDescent="0.25">
      <c r="A16" s="333" t="s">
        <v>191</v>
      </c>
      <c r="B16" s="321" t="s">
        <v>75</v>
      </c>
      <c r="C16" s="331">
        <v>2546</v>
      </c>
      <c r="D16" s="327"/>
      <c r="F16" s="319" t="s">
        <v>184</v>
      </c>
      <c r="G16" s="319" t="s">
        <v>118</v>
      </c>
      <c r="H16" s="325">
        <v>5625</v>
      </c>
    </row>
    <row r="17" spans="1:9" ht="15.75" x14ac:dyDescent="0.25">
      <c r="A17" s="334" t="s">
        <v>194</v>
      </c>
      <c r="B17" s="321" t="s">
        <v>75</v>
      </c>
      <c r="C17" s="331">
        <v>2673</v>
      </c>
      <c r="D17" s="327"/>
      <c r="F17" s="320" t="s">
        <v>186</v>
      </c>
      <c r="G17" s="319" t="s">
        <v>218</v>
      </c>
      <c r="H17" s="319">
        <v>101230</v>
      </c>
    </row>
    <row r="18" spans="1:9" ht="15.75" x14ac:dyDescent="0.25">
      <c r="A18" s="334" t="s">
        <v>210</v>
      </c>
      <c r="B18" s="323" t="s">
        <v>75</v>
      </c>
      <c r="C18" s="331">
        <v>5706</v>
      </c>
      <c r="D18" s="327"/>
      <c r="F18" s="320" t="s">
        <v>187</v>
      </c>
      <c r="G18" s="319" t="s">
        <v>221</v>
      </c>
      <c r="H18" s="319">
        <v>90152</v>
      </c>
    </row>
    <row r="19" spans="1:9" ht="15.75" x14ac:dyDescent="0.25">
      <c r="A19" s="332" t="s">
        <v>213</v>
      </c>
      <c r="B19" s="321" t="s">
        <v>214</v>
      </c>
      <c r="C19" s="331">
        <v>2437</v>
      </c>
      <c r="D19" s="327"/>
      <c r="F19" s="320" t="s">
        <v>188</v>
      </c>
      <c r="G19" s="319" t="s">
        <v>219</v>
      </c>
      <c r="H19" s="319">
        <v>72007</v>
      </c>
    </row>
    <row r="20" spans="1:9" ht="15.75" x14ac:dyDescent="0.25">
      <c r="A20" s="332" t="s">
        <v>215</v>
      </c>
      <c r="B20" s="321" t="s">
        <v>214</v>
      </c>
      <c r="C20" s="331">
        <v>1167</v>
      </c>
      <c r="F20" s="319" t="s">
        <v>189</v>
      </c>
      <c r="G20" s="319" t="s">
        <v>75</v>
      </c>
      <c r="H20" s="319">
        <v>2295</v>
      </c>
    </row>
    <row r="21" spans="1:9" ht="17.25" customHeight="1" x14ac:dyDescent="0.25">
      <c r="A21" s="332" t="s">
        <v>225</v>
      </c>
      <c r="B21" s="321" t="s">
        <v>75</v>
      </c>
      <c r="C21" s="331">
        <v>252</v>
      </c>
      <c r="F21" s="319" t="s">
        <v>191</v>
      </c>
      <c r="G21" s="319" t="s">
        <v>75</v>
      </c>
      <c r="H21" s="319">
        <v>2546</v>
      </c>
    </row>
    <row r="22" spans="1:9" ht="16.5" thickBot="1" x14ac:dyDescent="0.3">
      <c r="A22" s="432" t="s">
        <v>28</v>
      </c>
      <c r="B22" s="433"/>
      <c r="C22" s="336">
        <f>SUM(C3:C21)</f>
        <v>170741</v>
      </c>
      <c r="F22" s="319" t="s">
        <v>213</v>
      </c>
      <c r="G22" s="319" t="s">
        <v>214</v>
      </c>
      <c r="H22" s="319">
        <v>2437</v>
      </c>
    </row>
    <row r="23" spans="1:9" ht="15.75" x14ac:dyDescent="0.25">
      <c r="A23" s="94"/>
      <c r="B23" s="94"/>
      <c r="C23" s="94"/>
      <c r="F23" s="319" t="s">
        <v>215</v>
      </c>
      <c r="G23" s="319" t="s">
        <v>214</v>
      </c>
      <c r="H23" s="319">
        <v>1167</v>
      </c>
    </row>
    <row r="24" spans="1:9" ht="15.75" x14ac:dyDescent="0.25">
      <c r="A24" s="94"/>
      <c r="B24" s="94"/>
      <c r="C24" s="94"/>
      <c r="F24" s="319"/>
      <c r="G24" s="319"/>
      <c r="H24" s="319"/>
    </row>
    <row r="25" spans="1:9" ht="15.75" x14ac:dyDescent="0.25">
      <c r="A25" s="94"/>
      <c r="B25" s="94"/>
      <c r="C25" s="94"/>
      <c r="F25" s="319"/>
      <c r="G25" s="319"/>
      <c r="H25" s="319"/>
    </row>
    <row r="26" spans="1:9" ht="15.75" x14ac:dyDescent="0.25">
      <c r="A26" s="94"/>
      <c r="B26" s="94"/>
      <c r="C26" s="94"/>
      <c r="F26" s="319"/>
      <c r="G26" s="319"/>
      <c r="H26" s="319"/>
    </row>
    <row r="27" spans="1:9" ht="15.75" x14ac:dyDescent="0.25">
      <c r="A27" s="94"/>
      <c r="B27" s="94"/>
      <c r="C27" s="94"/>
      <c r="F27" s="319"/>
      <c r="G27" s="319"/>
      <c r="H27" s="319"/>
    </row>
    <row r="28" spans="1:9" ht="15.75" x14ac:dyDescent="0.25">
      <c r="A28" s="94"/>
      <c r="B28" s="94"/>
      <c r="C28" s="94"/>
      <c r="F28" s="319"/>
      <c r="G28" s="319"/>
      <c r="H28" s="319"/>
    </row>
    <row r="29" spans="1:9" ht="15.75" x14ac:dyDescent="0.25">
      <c r="A29" s="94"/>
      <c r="B29" s="94"/>
      <c r="C29" s="94"/>
      <c r="F29" s="319"/>
      <c r="G29" s="319"/>
      <c r="H29" s="319"/>
    </row>
    <row r="30" spans="1:9" ht="15.75" x14ac:dyDescent="0.25">
      <c r="A30" s="94"/>
      <c r="B30" s="94"/>
      <c r="C30" s="94"/>
      <c r="F30" s="319"/>
      <c r="G30" s="319"/>
      <c r="H30" s="319"/>
    </row>
    <row r="31" spans="1:9" ht="15.75" x14ac:dyDescent="0.25">
      <c r="A31" s="315"/>
      <c r="B31" s="316"/>
      <c r="C31" s="315"/>
      <c r="F31" s="382" t="s">
        <v>28</v>
      </c>
      <c r="G31" s="382"/>
      <c r="H31" s="341">
        <f>SUM(H3:H30)</f>
        <v>363868</v>
      </c>
    </row>
    <row r="32" spans="1:9" ht="15.75" x14ac:dyDescent="0.25">
      <c r="A32" s="315"/>
      <c r="B32" s="316"/>
      <c r="C32" s="315"/>
      <c r="E32" s="9"/>
      <c r="F32" s="339"/>
      <c r="G32" s="340"/>
      <c r="H32" s="339"/>
      <c r="I32" s="9"/>
    </row>
    <row r="33" spans="1:9" ht="15.75" x14ac:dyDescent="0.25">
      <c r="A33" s="315"/>
      <c r="B33" s="317"/>
      <c r="C33" s="315"/>
      <c r="E33" s="9"/>
      <c r="F33" s="339"/>
      <c r="G33" s="340"/>
      <c r="H33" s="339"/>
      <c r="I33" s="9"/>
    </row>
    <row r="34" spans="1:9" ht="15.75" x14ac:dyDescent="0.25">
      <c r="A34" s="94"/>
      <c r="B34" s="94"/>
      <c r="C34" s="94"/>
      <c r="E34" s="9"/>
      <c r="F34" s="339"/>
      <c r="G34" s="340"/>
      <c r="H34" s="339"/>
      <c r="I34" s="9"/>
    </row>
    <row r="35" spans="1:9" ht="15.75" x14ac:dyDescent="0.25">
      <c r="A35" s="94"/>
      <c r="B35" s="94"/>
      <c r="C35" s="94"/>
      <c r="E35" s="9"/>
      <c r="F35" s="338"/>
      <c r="G35" s="338"/>
      <c r="H35" s="338"/>
      <c r="I35" s="9"/>
    </row>
    <row r="36" spans="1:9" ht="15.75" x14ac:dyDescent="0.25">
      <c r="A36" s="94"/>
      <c r="B36" s="94"/>
      <c r="C36" s="94"/>
      <c r="E36" s="9"/>
      <c r="F36" s="338"/>
      <c r="G36" s="338"/>
      <c r="H36" s="338"/>
      <c r="I36" s="9"/>
    </row>
    <row r="37" spans="1:9" ht="15.75" x14ac:dyDescent="0.25">
      <c r="A37" s="94"/>
      <c r="B37" s="94"/>
      <c r="C37" s="94"/>
      <c r="E37" s="9"/>
      <c r="F37" s="338"/>
      <c r="G37" s="338"/>
      <c r="H37" s="338"/>
      <c r="I37" s="9"/>
    </row>
    <row r="38" spans="1:9" ht="15.75" x14ac:dyDescent="0.25">
      <c r="A38" s="94"/>
      <c r="B38" s="94"/>
      <c r="C38" s="94"/>
      <c r="E38" s="9"/>
      <c r="F38" s="338"/>
      <c r="G38" s="338"/>
      <c r="H38" s="338"/>
      <c r="I38" s="9"/>
    </row>
    <row r="39" spans="1:9" ht="15.75" x14ac:dyDescent="0.25">
      <c r="A39" s="94"/>
      <c r="B39" s="94"/>
      <c r="C39" s="94"/>
      <c r="E39" s="9"/>
      <c r="F39" s="338"/>
      <c r="G39" s="338"/>
      <c r="H39" s="338"/>
      <c r="I39" s="9"/>
    </row>
    <row r="40" spans="1:9" ht="15.75" x14ac:dyDescent="0.25">
      <c r="A40" s="94"/>
      <c r="B40" s="94"/>
      <c r="C40" s="94"/>
      <c r="E40" s="9"/>
      <c r="F40" s="338"/>
      <c r="G40" s="338"/>
      <c r="H40" s="338"/>
      <c r="I40" s="9"/>
    </row>
    <row r="41" spans="1:9" ht="15.75" x14ac:dyDescent="0.25">
      <c r="A41" s="94"/>
      <c r="B41" s="94"/>
      <c r="C41" s="94"/>
      <c r="E41" s="9"/>
      <c r="F41" s="338"/>
      <c r="G41" s="338"/>
      <c r="H41" s="338"/>
      <c r="I41" s="9"/>
    </row>
    <row r="42" spans="1:9" ht="15.75" x14ac:dyDescent="0.25">
      <c r="A42" s="428"/>
      <c r="B42" s="428"/>
      <c r="C42" s="8"/>
      <c r="E42" s="9"/>
      <c r="F42" s="338"/>
      <c r="G42" s="338"/>
      <c r="H42" s="338"/>
      <c r="I42" s="9"/>
    </row>
    <row r="43" spans="1:9" ht="15.75" x14ac:dyDescent="0.25">
      <c r="E43" s="9"/>
      <c r="F43" s="378"/>
      <c r="G43" s="378"/>
      <c r="H43" s="338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F13" sqref="F13"/>
    </sheetView>
  </sheetViews>
  <sheetFormatPr defaultRowHeight="15.75" x14ac:dyDescent="0.25"/>
  <cols>
    <col min="1" max="1" width="25.28515625" style="436" customWidth="1"/>
    <col min="2" max="2" width="29.7109375" style="436" customWidth="1"/>
    <col min="3" max="3" width="15.42578125" style="436" customWidth="1"/>
    <col min="4" max="16384" width="9.140625" style="436"/>
  </cols>
  <sheetData>
    <row r="1" spans="1:3" ht="26.25" x14ac:dyDescent="0.4">
      <c r="A1" s="440" t="s">
        <v>6</v>
      </c>
      <c r="B1" s="440"/>
      <c r="C1" s="440"/>
    </row>
    <row r="2" spans="1:3" x14ac:dyDescent="0.25">
      <c r="A2" s="435" t="s">
        <v>232</v>
      </c>
      <c r="B2" s="435"/>
      <c r="C2" s="435"/>
    </row>
    <row r="3" spans="1:3" x14ac:dyDescent="0.25">
      <c r="A3" s="434" t="s">
        <v>10</v>
      </c>
      <c r="B3" s="434" t="s">
        <v>70</v>
      </c>
      <c r="C3" s="434" t="s">
        <v>33</v>
      </c>
    </row>
    <row r="4" spans="1:3" x14ac:dyDescent="0.25">
      <c r="A4" s="437" t="s">
        <v>71</v>
      </c>
      <c r="B4" s="437" t="s">
        <v>72</v>
      </c>
      <c r="C4" s="438">
        <v>2050</v>
      </c>
    </row>
    <row r="5" spans="1:3" x14ac:dyDescent="0.25">
      <c r="A5" s="437" t="s">
        <v>120</v>
      </c>
      <c r="B5" s="437" t="s">
        <v>121</v>
      </c>
      <c r="C5" s="438">
        <v>4250</v>
      </c>
    </row>
    <row r="6" spans="1:3" x14ac:dyDescent="0.25">
      <c r="A6" s="437" t="s">
        <v>122</v>
      </c>
      <c r="B6" s="437" t="s">
        <v>124</v>
      </c>
      <c r="C6" s="438">
        <v>1900</v>
      </c>
    </row>
    <row r="7" spans="1:3" x14ac:dyDescent="0.25">
      <c r="A7" s="437" t="s">
        <v>115</v>
      </c>
      <c r="B7" s="437" t="s">
        <v>116</v>
      </c>
      <c r="C7" s="438">
        <v>8000</v>
      </c>
    </row>
    <row r="8" spans="1:3" x14ac:dyDescent="0.25">
      <c r="A8" s="437" t="s">
        <v>172</v>
      </c>
      <c r="B8" s="437" t="s">
        <v>177</v>
      </c>
      <c r="C8" s="438">
        <v>1500</v>
      </c>
    </row>
    <row r="9" spans="1:3" x14ac:dyDescent="0.25">
      <c r="A9" s="437" t="s">
        <v>210</v>
      </c>
      <c r="B9" s="437" t="s">
        <v>75</v>
      </c>
      <c r="C9" s="438">
        <v>5706</v>
      </c>
    </row>
    <row r="10" spans="1:3" x14ac:dyDescent="0.25">
      <c r="A10" s="437" t="s">
        <v>125</v>
      </c>
      <c r="B10" s="437" t="s">
        <v>127</v>
      </c>
      <c r="C10" s="438">
        <v>750</v>
      </c>
    </row>
    <row r="11" spans="1:3" x14ac:dyDescent="0.25">
      <c r="A11" s="437" t="s">
        <v>183</v>
      </c>
      <c r="B11" s="437" t="s">
        <v>177</v>
      </c>
      <c r="C11" s="438">
        <v>750</v>
      </c>
    </row>
    <row r="12" spans="1:3" x14ac:dyDescent="0.25">
      <c r="A12" s="437" t="s">
        <v>234</v>
      </c>
      <c r="B12" s="437" t="s">
        <v>118</v>
      </c>
      <c r="C12" s="438">
        <v>44185</v>
      </c>
    </row>
    <row r="13" spans="1:3" x14ac:dyDescent="0.25">
      <c r="A13" s="437" t="s">
        <v>117</v>
      </c>
      <c r="B13" s="437" t="s">
        <v>74</v>
      </c>
      <c r="C13" s="438">
        <v>2000</v>
      </c>
    </row>
    <row r="14" spans="1:3" x14ac:dyDescent="0.25">
      <c r="A14" s="437" t="s">
        <v>129</v>
      </c>
      <c r="B14" s="437" t="s">
        <v>75</v>
      </c>
      <c r="C14" s="438">
        <v>3152</v>
      </c>
    </row>
    <row r="15" spans="1:3" x14ac:dyDescent="0.25">
      <c r="A15" s="437" t="s">
        <v>130</v>
      </c>
      <c r="B15" s="437" t="s">
        <v>75</v>
      </c>
      <c r="C15" s="438">
        <v>5023</v>
      </c>
    </row>
    <row r="16" spans="1:3" x14ac:dyDescent="0.25">
      <c r="A16" s="437" t="s">
        <v>211</v>
      </c>
      <c r="B16" s="437" t="s">
        <v>212</v>
      </c>
      <c r="C16" s="438">
        <v>3600</v>
      </c>
    </row>
    <row r="17" spans="1:3" x14ac:dyDescent="0.25">
      <c r="A17" s="437" t="s">
        <v>213</v>
      </c>
      <c r="B17" s="437" t="s">
        <v>214</v>
      </c>
      <c r="C17" s="438">
        <v>2437</v>
      </c>
    </row>
    <row r="18" spans="1:3" x14ac:dyDescent="0.25">
      <c r="A18" s="437" t="s">
        <v>189</v>
      </c>
      <c r="B18" s="437" t="s">
        <v>75</v>
      </c>
      <c r="C18" s="438">
        <v>2295</v>
      </c>
    </row>
    <row r="19" spans="1:3" x14ac:dyDescent="0.25">
      <c r="A19" s="437" t="s">
        <v>215</v>
      </c>
      <c r="B19" s="437" t="s">
        <v>214</v>
      </c>
      <c r="C19" s="438">
        <v>1167</v>
      </c>
    </row>
    <row r="20" spans="1:3" x14ac:dyDescent="0.25">
      <c r="A20" s="437" t="s">
        <v>191</v>
      </c>
      <c r="B20" s="437" t="s">
        <v>75</v>
      </c>
      <c r="C20" s="438">
        <v>2546</v>
      </c>
    </row>
    <row r="21" spans="1:3" x14ac:dyDescent="0.25">
      <c r="A21" s="437" t="s">
        <v>194</v>
      </c>
      <c r="B21" s="437" t="s">
        <v>75</v>
      </c>
      <c r="C21" s="438">
        <v>2673</v>
      </c>
    </row>
    <row r="22" spans="1:3" x14ac:dyDescent="0.25">
      <c r="A22" s="437" t="s">
        <v>225</v>
      </c>
      <c r="B22" s="437" t="s">
        <v>75</v>
      </c>
      <c r="C22" s="438">
        <v>252</v>
      </c>
    </row>
    <row r="23" spans="1:3" x14ac:dyDescent="0.25">
      <c r="A23" s="437" t="s">
        <v>231</v>
      </c>
      <c r="B23" s="437" t="s">
        <v>230</v>
      </c>
      <c r="C23" s="438">
        <v>82130</v>
      </c>
    </row>
    <row r="24" spans="1:3" x14ac:dyDescent="0.25">
      <c r="A24" s="441" t="s">
        <v>229</v>
      </c>
      <c r="B24" s="441"/>
      <c r="C24" s="439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2021-11-01T14:14:36Z</dcterms:modified>
</cp:coreProperties>
</file>