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M26" i="33" s="1"/>
  <c r="R26" i="33" s="1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M24" i="33" s="1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N22" i="33" s="1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M18" i="33" s="1"/>
  <c r="R18" i="33" s="1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N16" i="33" s="1"/>
  <c r="J16" i="33"/>
  <c r="K16" i="33"/>
  <c r="L16" i="33"/>
  <c r="E15" i="33"/>
  <c r="F15" i="33"/>
  <c r="G15" i="33"/>
  <c r="G28" i="33" s="1"/>
  <c r="G29" i="33" s="1"/>
  <c r="H15" i="33"/>
  <c r="I15" i="33"/>
  <c r="J15" i="33"/>
  <c r="K15" i="33"/>
  <c r="L15" i="33"/>
  <c r="E14" i="33"/>
  <c r="F14" i="33"/>
  <c r="G14" i="33"/>
  <c r="H14" i="33"/>
  <c r="I14" i="33"/>
  <c r="N14" i="33" s="1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G7" i="33"/>
  <c r="H7" i="33"/>
  <c r="I7" i="33"/>
  <c r="J7" i="33"/>
  <c r="K7" i="33"/>
  <c r="L7" i="33"/>
  <c r="D8" i="33"/>
  <c r="M8" i="33" s="1"/>
  <c r="O8" i="33" s="1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M21" i="33" s="1"/>
  <c r="S21" i="33" s="1"/>
  <c r="T21" i="33" s="1"/>
  <c r="D22" i="33"/>
  <c r="D23" i="33"/>
  <c r="D24" i="33"/>
  <c r="D25" i="33"/>
  <c r="N25" i="33" s="1"/>
  <c r="D26" i="33"/>
  <c r="D27" i="33"/>
  <c r="D7" i="33"/>
  <c r="P28" i="33"/>
  <c r="L28" i="33"/>
  <c r="L29" i="33" s="1"/>
  <c r="N13" i="33"/>
  <c r="N12" i="33"/>
  <c r="M10" i="33"/>
  <c r="R10" i="33" s="1"/>
  <c r="N9" i="33"/>
  <c r="M9" i="33"/>
  <c r="S9" i="33" s="1"/>
  <c r="T9" i="33" s="1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N28" i="9" s="1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N28" i="7" s="1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N28" i="6" s="1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O27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N28" i="5" s="1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O26" i="4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O18" i="4"/>
  <c r="N18" i="4"/>
  <c r="M18" i="4"/>
  <c r="S18" i="4" s="1"/>
  <c r="T18" i="4" s="1"/>
  <c r="N17" i="4"/>
  <c r="M17" i="4"/>
  <c r="S17" i="4" s="1"/>
  <c r="T17" i="4" s="1"/>
  <c r="R16" i="4"/>
  <c r="N16" i="4"/>
  <c r="M16" i="4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R10" i="4"/>
  <c r="O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O26" i="3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O18" i="3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O12" i="3"/>
  <c r="N12" i="3"/>
  <c r="M12" i="3"/>
  <c r="R12" i="3" s="1"/>
  <c r="N11" i="3"/>
  <c r="M11" i="3"/>
  <c r="O11" i="3" s="1"/>
  <c r="O10" i="3"/>
  <c r="N10" i="3"/>
  <c r="M10" i="3"/>
  <c r="R10" i="3" s="1"/>
  <c r="N9" i="3"/>
  <c r="M9" i="3"/>
  <c r="O9" i="3" s="1"/>
  <c r="N8" i="3"/>
  <c r="M8" i="3"/>
  <c r="R8" i="3" s="1"/>
  <c r="N7" i="3"/>
  <c r="N28" i="3" s="1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J28" i="1"/>
  <c r="J29" i="1" s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I28" i="1"/>
  <c r="I29" i="1" s="1"/>
  <c r="I4" i="2" s="1"/>
  <c r="I29" i="2" s="1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H28" i="1"/>
  <c r="H29" i="1" s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E28" i="1"/>
  <c r="E29" i="1" s="1"/>
  <c r="E4" i="2" s="1"/>
  <c r="E29" i="2" s="1"/>
  <c r="E4" i="3" s="1"/>
  <c r="E29" i="3" s="1"/>
  <c r="E4" i="4" s="1"/>
  <c r="E29" i="4" s="1"/>
  <c r="E4" i="5" s="1"/>
  <c r="E29" i="5" s="1"/>
  <c r="E4" i="6" s="1"/>
  <c r="D28" i="1"/>
  <c r="D29" i="1" s="1"/>
  <c r="D4" i="2" s="1"/>
  <c r="D29" i="2" s="1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K28" i="33" l="1"/>
  <c r="K29" i="33" s="1"/>
  <c r="J28" i="33"/>
  <c r="N11" i="33"/>
  <c r="N15" i="33"/>
  <c r="H28" i="33"/>
  <c r="N21" i="33"/>
  <c r="I28" i="33"/>
  <c r="I29" i="33" s="1"/>
  <c r="R24" i="33"/>
  <c r="N17" i="33"/>
  <c r="N28" i="32"/>
  <c r="F28" i="33"/>
  <c r="F29" i="33" s="1"/>
  <c r="O24" i="32"/>
  <c r="M27" i="33"/>
  <c r="S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D29" i="17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E29" i="6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F29" i="19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T27" i="33"/>
  <c r="Q28" i="33"/>
  <c r="O24" i="33"/>
  <c r="N20" i="33"/>
  <c r="O18" i="33"/>
  <c r="J29" i="33"/>
  <c r="O10" i="33"/>
  <c r="H29" i="33"/>
  <c r="D28" i="33"/>
  <c r="D29" i="33" s="1"/>
  <c r="O26" i="33"/>
  <c r="O12" i="33"/>
  <c r="M7" i="33"/>
  <c r="S7" i="33" s="1"/>
  <c r="T7" i="33" s="1"/>
  <c r="N7" i="33"/>
  <c r="R9" i="33"/>
  <c r="R11" i="33"/>
  <c r="R13" i="33"/>
  <c r="R19" i="33"/>
  <c r="R21" i="33"/>
  <c r="R23" i="33"/>
  <c r="R27" i="33"/>
  <c r="S8" i="33"/>
  <c r="T8" i="33" s="1"/>
  <c r="O9" i="33"/>
  <c r="S10" i="33"/>
  <c r="T10" i="33" s="1"/>
  <c r="O11" i="33"/>
  <c r="S12" i="33"/>
  <c r="T12" i="33" s="1"/>
  <c r="O15" i="33"/>
  <c r="S18" i="33"/>
  <c r="T18" i="33" s="1"/>
  <c r="O19" i="33"/>
  <c r="O21" i="33"/>
  <c r="O23" i="33"/>
  <c r="S24" i="33"/>
  <c r="T24" i="33" s="1"/>
  <c r="S26" i="33"/>
  <c r="T26" i="33" s="1"/>
  <c r="O27" i="33"/>
  <c r="R8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28" i="16" s="1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O28" i="5" s="1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O28" i="3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R15" i="33" l="1"/>
  <c r="S16" i="33"/>
  <c r="T16" i="33" s="1"/>
  <c r="T28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O28" i="33" s="1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S28" i="33" l="1"/>
  <c r="R28" i="33"/>
</calcChain>
</file>

<file path=xl/sharedStrings.xml><?xml version="1.0" encoding="utf-8"?>
<sst xmlns="http://schemas.openxmlformats.org/spreadsheetml/2006/main" count="1503" uniqueCount="51">
  <si>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</si>
  <si>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</si>
  <si>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</si>
  <si>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</si>
  <si>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</si>
  <si>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</si>
  <si>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</si>
  <si>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</si>
  <si>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</si>
  <si>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</si>
  <si>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</si>
  <si>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</si>
  <si>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</si>
  <si>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</si>
  <si>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</si>
  <si>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</si>
  <si>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</si>
  <si>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</si>
  <si>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</si>
  <si>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</si>
  <si>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</si>
  <si>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</si>
  <si>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</si>
  <si>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</si>
  <si>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</si>
  <si>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</si>
  <si>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</si>
  <si>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</si>
  <si>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</si>
  <si>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</si>
  <si>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</si>
  <si>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</si>
  <si>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</si>
  <si>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</si>
  <si>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</si>
  <si>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</si>
  <si>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</si>
  <si>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</si>
  <si>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</si>
  <si>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</si>
  <si>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</si>
  <si>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</si>
  <si>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</si>
  <si>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Rokib</t>
  </si>
  <si>
    <t>Sajol</t>
  </si>
  <si>
    <t>Rocky</t>
  </si>
  <si>
    <t>Nayem(2)</t>
  </si>
  <si>
    <t>Hafijul</t>
  </si>
  <si>
    <t>Date:01.09.2021</t>
  </si>
  <si>
    <t>Azim</t>
  </si>
  <si>
    <t>Liton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</si>
</sst>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7" activePane="bottomLeft" state="frozen"/>
      <selection pane="bottomLeft" activeCell="G12" sqref="G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48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v>355990</v>
      </c>
      <c r="E4" s="2">
        <v>1250</v>
      </c>
      <c r="F4" s="2">
        <v>8240</v>
      </c>
      <c r="G4" s="2">
        <v>70</v>
      </c>
      <c r="H4" s="2">
        <v>1640</v>
      </c>
      <c r="I4" s="2">
        <v>180</v>
      </c>
      <c r="J4" s="2">
        <v>56</v>
      </c>
      <c r="K4" s="2">
        <v>228</v>
      </c>
      <c r="L4" s="3"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992</v>
      </c>
      <c r="N8" s="24">
        <f t="shared" ref="N8:N27" si="1">D8+E8*20+F8*10+G8*9+H8*9+I8*191+J8*191+K8*182+L8*100</f>
        <v>992</v>
      </c>
      <c r="O8" s="25">
        <f t="shared" ref="O8:O27" si="2">M8*2.75%</f>
        <v>27.28</v>
      </c>
      <c r="P8" s="26"/>
      <c r="Q8" s="26"/>
      <c r="R8" s="24">
        <f t="shared" ref="R8:R27" si="3">M8-(M8*2.75%)+I8*191+J8*191+K8*182+L8*100-Q8</f>
        <v>964.72</v>
      </c>
      <c r="S8" s="25">
        <f t="shared" ref="S8:S27" si="4">M8*0.95%</f>
        <v>9.4239999999999995</v>
      </c>
      <c r="T8" s="27">
        <f t="shared" ref="T8:T27" si="5">S8-Q8</f>
        <v>9.4239999999999995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>
        <v>10</v>
      </c>
      <c r="J11" s="20">
        <v>11</v>
      </c>
      <c r="K11" s="20">
        <v>17</v>
      </c>
      <c r="L11" s="20"/>
      <c r="M11" s="20">
        <f t="shared" si="0"/>
        <v>0</v>
      </c>
      <c r="N11" s="24">
        <f t="shared" si="1"/>
        <v>7105</v>
      </c>
      <c r="O11" s="25">
        <f t="shared" si="2"/>
        <v>0</v>
      </c>
      <c r="P11" s="26"/>
      <c r="Q11" s="26"/>
      <c r="R11" s="24">
        <f t="shared" si="3"/>
        <v>7105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>
        <v>1</v>
      </c>
      <c r="J14" s="20"/>
      <c r="K14" s="20"/>
      <c r="L14" s="20"/>
      <c r="M14" s="20">
        <f t="shared" si="0"/>
        <v>0</v>
      </c>
      <c r="N14" s="24">
        <f t="shared" si="1"/>
        <v>191</v>
      </c>
      <c r="O14" s="25">
        <f t="shared" si="2"/>
        <v>0</v>
      </c>
      <c r="P14" s="26"/>
      <c r="Q14" s="26"/>
      <c r="R14" s="24">
        <f t="shared" si="3"/>
        <v>191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>
        <v>110</v>
      </c>
      <c r="F15" s="30">
        <v>90</v>
      </c>
      <c r="G15" s="30">
        <v>30</v>
      </c>
      <c r="H15" s="30">
        <v>80</v>
      </c>
      <c r="I15" s="20">
        <v>15</v>
      </c>
      <c r="J15" s="20">
        <v>13</v>
      </c>
      <c r="K15" s="20">
        <v>1</v>
      </c>
      <c r="L15" s="20"/>
      <c r="M15" s="20">
        <f t="shared" si="0"/>
        <v>4090</v>
      </c>
      <c r="N15" s="24">
        <f t="shared" si="1"/>
        <v>9620</v>
      </c>
      <c r="O15" s="25">
        <f t="shared" si="2"/>
        <v>112.47499999999999</v>
      </c>
      <c r="P15" s="26"/>
      <c r="Q15" s="26"/>
      <c r="R15" s="24">
        <f t="shared" si="3"/>
        <v>9507.5249999999996</v>
      </c>
      <c r="S15" s="25">
        <f t="shared" si="4"/>
        <v>38.854999999999997</v>
      </c>
      <c r="T15" s="27">
        <f t="shared" si="5"/>
        <v>38.854999999999997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>
        <v>5</v>
      </c>
      <c r="J16" s="20"/>
      <c r="K16" s="20"/>
      <c r="L16" s="20"/>
      <c r="M16" s="20">
        <f t="shared" si="0"/>
        <v>0</v>
      </c>
      <c r="N16" s="24">
        <f t="shared" si="1"/>
        <v>955</v>
      </c>
      <c r="O16" s="25">
        <f t="shared" si="2"/>
        <v>0</v>
      </c>
      <c r="P16" s="26"/>
      <c r="Q16" s="26"/>
      <c r="R16" s="24">
        <f t="shared" si="3"/>
        <v>955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0</v>
      </c>
      <c r="N18" s="24">
        <f t="shared" si="1"/>
        <v>955</v>
      </c>
      <c r="O18" s="25">
        <f t="shared" si="2"/>
        <v>0</v>
      </c>
      <c r="P18" s="26"/>
      <c r="Q18" s="26"/>
      <c r="R18" s="24">
        <f t="shared" si="3"/>
        <v>955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>
        <v>110</v>
      </c>
      <c r="I19" s="20"/>
      <c r="J19" s="20"/>
      <c r="K19" s="20"/>
      <c r="L19" s="20"/>
      <c r="M19" s="20">
        <f t="shared" si="0"/>
        <v>990</v>
      </c>
      <c r="N19" s="24">
        <f t="shared" si="1"/>
        <v>990</v>
      </c>
      <c r="O19" s="25">
        <f t="shared" si="2"/>
        <v>27.225000000000001</v>
      </c>
      <c r="P19" s="26"/>
      <c r="Q19" s="26"/>
      <c r="R19" s="24">
        <f t="shared" si="3"/>
        <v>962.77499999999998</v>
      </c>
      <c r="S19" s="25">
        <f t="shared" si="4"/>
        <v>9.4049999999999994</v>
      </c>
      <c r="T19" s="27">
        <f t="shared" si="5"/>
        <v>9.4049999999999994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>
        <v>40</v>
      </c>
      <c r="F21" s="30"/>
      <c r="G21" s="30"/>
      <c r="H21" s="30">
        <v>50</v>
      </c>
      <c r="I21" s="20">
        <v>1</v>
      </c>
      <c r="J21" s="20"/>
      <c r="K21" s="20"/>
      <c r="L21" s="20"/>
      <c r="M21" s="20">
        <f t="shared" si="0"/>
        <v>1250</v>
      </c>
      <c r="N21" s="24">
        <f t="shared" si="1"/>
        <v>1441</v>
      </c>
      <c r="O21" s="25">
        <f t="shared" si="2"/>
        <v>34.375</v>
      </c>
      <c r="P21" s="26"/>
      <c r="Q21" s="26"/>
      <c r="R21" s="24">
        <f t="shared" si="3"/>
        <v>1406.625</v>
      </c>
      <c r="S21" s="25">
        <f t="shared" si="4"/>
        <v>11.875</v>
      </c>
      <c r="T21" s="27">
        <f t="shared" si="5"/>
        <v>11.875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>
        <v>1</v>
      </c>
      <c r="J22" s="20"/>
      <c r="K22" s="20"/>
      <c r="L22" s="20"/>
      <c r="M22" s="20">
        <f t="shared" si="0"/>
        <v>0</v>
      </c>
      <c r="N22" s="24">
        <f t="shared" si="1"/>
        <v>191</v>
      </c>
      <c r="O22" s="25">
        <f t="shared" si="2"/>
        <v>0</v>
      </c>
      <c r="P22" s="26"/>
      <c r="Q22" s="26"/>
      <c r="R22" s="24">
        <f t="shared" si="3"/>
        <v>191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>
        <v>12</v>
      </c>
      <c r="J23" s="20"/>
      <c r="K23" s="20"/>
      <c r="L23" s="20"/>
      <c r="M23" s="20">
        <f t="shared" si="0"/>
        <v>0</v>
      </c>
      <c r="N23" s="24">
        <f t="shared" si="1"/>
        <v>2292</v>
      </c>
      <c r="O23" s="25">
        <f t="shared" si="2"/>
        <v>0</v>
      </c>
      <c r="P23" s="26"/>
      <c r="Q23" s="26"/>
      <c r="R23" s="24">
        <f t="shared" si="3"/>
        <v>2292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>
        <v>18</v>
      </c>
      <c r="J24" s="20"/>
      <c r="K24" s="20"/>
      <c r="L24" s="20"/>
      <c r="M24" s="20">
        <f t="shared" si="0"/>
        <v>0</v>
      </c>
      <c r="N24" s="24">
        <f t="shared" si="1"/>
        <v>3438</v>
      </c>
      <c r="O24" s="25">
        <f t="shared" si="2"/>
        <v>0</v>
      </c>
      <c r="P24" s="26"/>
      <c r="Q24" s="26"/>
      <c r="R24" s="24">
        <f t="shared" si="3"/>
        <v>3438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>
        <v>8</v>
      </c>
      <c r="J25" s="20"/>
      <c r="K25" s="20"/>
      <c r="L25" s="20"/>
      <c r="M25" s="20">
        <f t="shared" si="0"/>
        <v>0</v>
      </c>
      <c r="N25" s="24">
        <f t="shared" si="1"/>
        <v>1528</v>
      </c>
      <c r="O25" s="25">
        <f t="shared" si="2"/>
        <v>0</v>
      </c>
      <c r="P25" s="26"/>
      <c r="Q25" s="26"/>
      <c r="R25" s="24">
        <f t="shared" si="3"/>
        <v>1528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>
        <v>1</v>
      </c>
      <c r="J27" s="31"/>
      <c r="K27" s="31"/>
      <c r="L27" s="31"/>
      <c r="M27" s="31">
        <f t="shared" si="0"/>
        <v>0</v>
      </c>
      <c r="N27" s="40">
        <f t="shared" si="1"/>
        <v>191</v>
      </c>
      <c r="O27" s="25">
        <f t="shared" si="2"/>
        <v>0</v>
      </c>
      <c r="P27" s="41"/>
      <c r="Q27" s="41"/>
      <c r="R27" s="24">
        <f t="shared" si="3"/>
        <v>191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992</v>
      </c>
      <c r="E28" s="45">
        <f t="shared" si="6"/>
        <v>150</v>
      </c>
      <c r="F28" s="45">
        <f t="shared" ref="F28:T28" si="7">SUM(F7:F27)</f>
        <v>90</v>
      </c>
      <c r="G28" s="45">
        <f t="shared" si="7"/>
        <v>30</v>
      </c>
      <c r="H28" s="45">
        <f t="shared" si="7"/>
        <v>240</v>
      </c>
      <c r="I28" s="45">
        <f t="shared" si="7"/>
        <v>77</v>
      </c>
      <c r="J28" s="45">
        <f t="shared" si="7"/>
        <v>24</v>
      </c>
      <c r="K28" s="45">
        <f t="shared" si="7"/>
        <v>18</v>
      </c>
      <c r="L28" s="45">
        <f t="shared" si="7"/>
        <v>0</v>
      </c>
      <c r="M28" s="45">
        <f t="shared" si="7"/>
        <v>7322</v>
      </c>
      <c r="N28" s="45">
        <f t="shared" si="7"/>
        <v>29889</v>
      </c>
      <c r="O28" s="46">
        <f t="shared" si="7"/>
        <v>201.35499999999999</v>
      </c>
      <c r="P28" s="45">
        <f t="shared" si="7"/>
        <v>0</v>
      </c>
      <c r="Q28" s="45">
        <f t="shared" si="7"/>
        <v>0</v>
      </c>
      <c r="R28" s="45">
        <f t="shared" si="7"/>
        <v>29687.645000000004</v>
      </c>
      <c r="S28" s="45">
        <f t="shared" si="7"/>
        <v>69.558999999999997</v>
      </c>
      <c r="T28" s="47">
        <f t="shared" si="7"/>
        <v>69.558999999999997</v>
      </c>
    </row>
    <row r="29" spans="1:20" ht="15.75" thickBot="1" x14ac:dyDescent="0.3">
      <c r="A29" s="56" t="s">
        <v>39</v>
      </c>
      <c r="B29" s="57"/>
      <c r="C29" s="58"/>
      <c r="D29" s="48">
        <f>D4+D5-D28</f>
        <v>354998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103</v>
      </c>
      <c r="J29" s="48">
        <f t="shared" si="8"/>
        <v>32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'9'!D29</f>
        <v>354998</v>
      </c>
      <c r="E4" s="2">
        <f>'9'!E29</f>
        <v>1100</v>
      </c>
      <c r="F4" s="2">
        <f>'9'!F29</f>
        <v>8150</v>
      </c>
      <c r="G4" s="2">
        <f>'9'!G29</f>
        <v>40</v>
      </c>
      <c r="H4" s="2">
        <f>'9'!H29</f>
        <v>1400</v>
      </c>
      <c r="I4" s="2">
        <f>'9'!I29</f>
        <v>103</v>
      </c>
      <c r="J4" s="2">
        <f>'9'!J29</f>
        <v>32</v>
      </c>
      <c r="K4" s="2">
        <f>'9'!K29</f>
        <v>210</v>
      </c>
      <c r="L4" s="2">
        <f>'9'!L29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354998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103</v>
      </c>
      <c r="J29" s="48">
        <f t="shared" si="8"/>
        <v>32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'10'!D29</f>
        <v>354998</v>
      </c>
      <c r="E4" s="2">
        <f>'10'!E29</f>
        <v>1100</v>
      </c>
      <c r="F4" s="2">
        <f>'10'!F29</f>
        <v>8150</v>
      </c>
      <c r="G4" s="2">
        <f>'10'!G29</f>
        <v>40</v>
      </c>
      <c r="H4" s="2">
        <f>'10'!H29</f>
        <v>1400</v>
      </c>
      <c r="I4" s="2">
        <f>'10'!I29</f>
        <v>103</v>
      </c>
      <c r="J4" s="2">
        <f>'10'!J29</f>
        <v>32</v>
      </c>
      <c r="K4" s="2">
        <f>'10'!K29</f>
        <v>210</v>
      </c>
      <c r="L4" s="2">
        <f>'10'!L29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354998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103</v>
      </c>
      <c r="J29" s="48">
        <f t="shared" si="8"/>
        <v>32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'11'!D29</f>
        <v>354998</v>
      </c>
      <c r="E4" s="2">
        <f>'11'!E29</f>
        <v>1100</v>
      </c>
      <c r="F4" s="2">
        <f>'11'!F29</f>
        <v>8150</v>
      </c>
      <c r="G4" s="2">
        <f>'11'!G29</f>
        <v>40</v>
      </c>
      <c r="H4" s="2">
        <f>'11'!H29</f>
        <v>1400</v>
      </c>
      <c r="I4" s="2">
        <f>'11'!I29</f>
        <v>103</v>
      </c>
      <c r="J4" s="2">
        <f>'11'!J29</f>
        <v>32</v>
      </c>
      <c r="K4" s="2">
        <f>'11'!K29</f>
        <v>210</v>
      </c>
      <c r="L4" s="2">
        <f>'11'!L29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354998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103</v>
      </c>
      <c r="J29" s="48">
        <f t="shared" si="8"/>
        <v>32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'12'!D29</f>
        <v>354998</v>
      </c>
      <c r="E4" s="2">
        <f>'12'!E29</f>
        <v>1100</v>
      </c>
      <c r="F4" s="2">
        <f>'12'!F29</f>
        <v>8150</v>
      </c>
      <c r="G4" s="2">
        <f>'12'!G29</f>
        <v>40</v>
      </c>
      <c r="H4" s="2">
        <f>'12'!H29</f>
        <v>1400</v>
      </c>
      <c r="I4" s="2">
        <f>'12'!I29</f>
        <v>103</v>
      </c>
      <c r="J4" s="2">
        <f>'12'!J29</f>
        <v>32</v>
      </c>
      <c r="K4" s="2">
        <f>'12'!K29</f>
        <v>210</v>
      </c>
      <c r="L4" s="2">
        <f>'12'!L29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354998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103</v>
      </c>
      <c r="J29" s="48">
        <f t="shared" si="8"/>
        <v>32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'13'!D29</f>
        <v>354998</v>
      </c>
      <c r="E4" s="2">
        <f>'13'!E29</f>
        <v>1100</v>
      </c>
      <c r="F4" s="2">
        <f>'13'!F29</f>
        <v>8150</v>
      </c>
      <c r="G4" s="2">
        <f>'13'!G29</f>
        <v>40</v>
      </c>
      <c r="H4" s="2">
        <f>'13'!H29</f>
        <v>1400</v>
      </c>
      <c r="I4" s="2">
        <f>'13'!I29</f>
        <v>103</v>
      </c>
      <c r="J4" s="2">
        <f>'13'!J29</f>
        <v>32</v>
      </c>
      <c r="K4" s="2">
        <f>'13'!K29</f>
        <v>210</v>
      </c>
      <c r="L4" s="2">
        <f>'13'!L29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354998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103</v>
      </c>
      <c r="J29" s="48">
        <f t="shared" si="8"/>
        <v>32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'14'!D29</f>
        <v>354998</v>
      </c>
      <c r="E4" s="2">
        <f>'14'!E29</f>
        <v>1100</v>
      </c>
      <c r="F4" s="2">
        <f>'14'!F29</f>
        <v>8150</v>
      </c>
      <c r="G4" s="2">
        <f>'14'!G29</f>
        <v>40</v>
      </c>
      <c r="H4" s="2">
        <f>'14'!H29</f>
        <v>1400</v>
      </c>
      <c r="I4" s="2">
        <f>'14'!I29</f>
        <v>103</v>
      </c>
      <c r="J4" s="2">
        <f>'14'!J29</f>
        <v>32</v>
      </c>
      <c r="K4" s="2">
        <f>'14'!K29</f>
        <v>210</v>
      </c>
      <c r="L4" s="2">
        <f>'14'!L29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354998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103</v>
      </c>
      <c r="J29" s="48">
        <f t="shared" si="8"/>
        <v>32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'15'!D29</f>
        <v>354998</v>
      </c>
      <c r="E4" s="2">
        <f>'15'!E29</f>
        <v>1100</v>
      </c>
      <c r="F4" s="2">
        <f>'15'!F29</f>
        <v>8150</v>
      </c>
      <c r="G4" s="2">
        <f>'15'!G29</f>
        <v>40</v>
      </c>
      <c r="H4" s="2">
        <f>'15'!H29</f>
        <v>1400</v>
      </c>
      <c r="I4" s="2">
        <f>'15'!I29</f>
        <v>103</v>
      </c>
      <c r="J4" s="2">
        <f>'15'!J29</f>
        <v>32</v>
      </c>
      <c r="K4" s="2">
        <f>'15'!K29</f>
        <v>210</v>
      </c>
      <c r="L4" s="2">
        <f>'15'!L29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354998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103</v>
      </c>
      <c r="J29" s="48">
        <f t="shared" si="8"/>
        <v>32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'16'!D29</f>
        <v>354998</v>
      </c>
      <c r="E4" s="2">
        <f>'16'!E29</f>
        <v>1100</v>
      </c>
      <c r="F4" s="2">
        <f>'16'!F29</f>
        <v>8150</v>
      </c>
      <c r="G4" s="2">
        <f>'16'!G29</f>
        <v>40</v>
      </c>
      <c r="H4" s="2">
        <f>'16'!H29</f>
        <v>1400</v>
      </c>
      <c r="I4" s="2">
        <f>'16'!I29</f>
        <v>103</v>
      </c>
      <c r="J4" s="2">
        <f>'16'!J29</f>
        <v>32</v>
      </c>
      <c r="K4" s="2">
        <f>'16'!K29</f>
        <v>210</v>
      </c>
      <c r="L4" s="2">
        <f>'16'!L29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354998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103</v>
      </c>
      <c r="J29" s="48">
        <f t="shared" si="8"/>
        <v>32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'17'!D29</f>
        <v>354998</v>
      </c>
      <c r="E4" s="2">
        <f>'17'!E29</f>
        <v>1100</v>
      </c>
      <c r="F4" s="2">
        <f>'17'!F29</f>
        <v>8150</v>
      </c>
      <c r="G4" s="2">
        <f>'17'!G29</f>
        <v>40</v>
      </c>
      <c r="H4" s="2">
        <f>'17'!H29</f>
        <v>1400</v>
      </c>
      <c r="I4" s="2">
        <f>'17'!I29</f>
        <v>103</v>
      </c>
      <c r="J4" s="2">
        <f>'17'!J29</f>
        <v>32</v>
      </c>
      <c r="K4" s="2">
        <f>'17'!K29</f>
        <v>210</v>
      </c>
      <c r="L4" s="2">
        <f>'17'!L29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354998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103</v>
      </c>
      <c r="J29" s="48">
        <f t="shared" si="8"/>
        <v>32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'18'!D29</f>
        <v>354998</v>
      </c>
      <c r="E4" s="2">
        <f>'18'!E29</f>
        <v>1100</v>
      </c>
      <c r="F4" s="2">
        <f>'18'!F29</f>
        <v>8150</v>
      </c>
      <c r="G4" s="2">
        <f>'18'!G29</f>
        <v>40</v>
      </c>
      <c r="H4" s="2">
        <f>'18'!H29</f>
        <v>1400</v>
      </c>
      <c r="I4" s="2">
        <f>'18'!I29</f>
        <v>103</v>
      </c>
      <c r="J4" s="2">
        <f>'18'!J29</f>
        <v>32</v>
      </c>
      <c r="K4" s="2">
        <f>'18'!K29</f>
        <v>210</v>
      </c>
      <c r="L4" s="2">
        <f>'18'!L29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354998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103</v>
      </c>
      <c r="J29" s="48">
        <f t="shared" si="8"/>
        <v>32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'1'!D29</f>
        <v>354998</v>
      </c>
      <c r="E4" s="2">
        <f>'1'!E29</f>
        <v>1100</v>
      </c>
      <c r="F4" s="2">
        <f>'1'!F29</f>
        <v>8150</v>
      </c>
      <c r="G4" s="2">
        <f>'1'!G29</f>
        <v>40</v>
      </c>
      <c r="H4" s="2">
        <f>'1'!H29</f>
        <v>1400</v>
      </c>
      <c r="I4" s="2">
        <f>'1'!I29</f>
        <v>103</v>
      </c>
      <c r="J4" s="2">
        <f>'1'!J29</f>
        <v>32</v>
      </c>
      <c r="K4" s="2">
        <f>'1'!K29</f>
        <v>210</v>
      </c>
      <c r="L4" s="2">
        <f>'1'!L29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354998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103</v>
      </c>
      <c r="J29" s="48">
        <f t="shared" si="8"/>
        <v>32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'19'!D29</f>
        <v>354998</v>
      </c>
      <c r="E4" s="2">
        <f>'19'!E29</f>
        <v>1100</v>
      </c>
      <c r="F4" s="2">
        <f>'19'!F29</f>
        <v>8150</v>
      </c>
      <c r="G4" s="2">
        <f>'19'!G29</f>
        <v>40</v>
      </c>
      <c r="H4" s="2">
        <f>'19'!H29</f>
        <v>1400</v>
      </c>
      <c r="I4" s="2">
        <f>'19'!I29</f>
        <v>103</v>
      </c>
      <c r="J4" s="2">
        <f>'19'!J29</f>
        <v>32</v>
      </c>
      <c r="K4" s="2">
        <f>'19'!K29</f>
        <v>210</v>
      </c>
      <c r="L4" s="2">
        <f>'19'!L29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354998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103</v>
      </c>
      <c r="J29" s="48">
        <f t="shared" si="8"/>
        <v>32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'20'!D29</f>
        <v>354998</v>
      </c>
      <c r="E4" s="2">
        <f>'20'!E29</f>
        <v>1100</v>
      </c>
      <c r="F4" s="2">
        <f>'20'!F29</f>
        <v>8150</v>
      </c>
      <c r="G4" s="2">
        <f>'20'!G29</f>
        <v>40</v>
      </c>
      <c r="H4" s="2">
        <f>'20'!H29</f>
        <v>1400</v>
      </c>
      <c r="I4" s="2">
        <f>'20'!I29</f>
        <v>103</v>
      </c>
      <c r="J4" s="2">
        <f>'20'!J29</f>
        <v>32</v>
      </c>
      <c r="K4" s="2">
        <f>'20'!K29</f>
        <v>210</v>
      </c>
      <c r="L4" s="2">
        <f>'20'!L29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354998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103</v>
      </c>
      <c r="J29" s="48">
        <f t="shared" si="8"/>
        <v>32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'21'!D29</f>
        <v>354998</v>
      </c>
      <c r="E4" s="2">
        <f>'21'!E29</f>
        <v>1100</v>
      </c>
      <c r="F4" s="2">
        <f>'21'!F29</f>
        <v>8150</v>
      </c>
      <c r="G4" s="2">
        <f>'21'!G29</f>
        <v>40</v>
      </c>
      <c r="H4" s="2">
        <f>'21'!H29</f>
        <v>1400</v>
      </c>
      <c r="I4" s="2">
        <f>'21'!I29</f>
        <v>103</v>
      </c>
      <c r="J4" s="2">
        <f>'21'!J29</f>
        <v>32</v>
      </c>
      <c r="K4" s="2">
        <f>'21'!K29</f>
        <v>210</v>
      </c>
      <c r="L4" s="2">
        <f>'21'!L29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354998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103</v>
      </c>
      <c r="J29" s="48">
        <f t="shared" si="8"/>
        <v>32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'22'!D29</f>
        <v>354998</v>
      </c>
      <c r="E4" s="2">
        <f>'22'!E29</f>
        <v>1100</v>
      </c>
      <c r="F4" s="2">
        <f>'22'!F29</f>
        <v>8150</v>
      </c>
      <c r="G4" s="2">
        <f>'22'!G29</f>
        <v>40</v>
      </c>
      <c r="H4" s="2">
        <f>'22'!H29</f>
        <v>1400</v>
      </c>
      <c r="I4" s="2">
        <f>'22'!I29</f>
        <v>103</v>
      </c>
      <c r="J4" s="2">
        <f>'22'!J29</f>
        <v>32</v>
      </c>
      <c r="K4" s="2">
        <f>'22'!K29</f>
        <v>210</v>
      </c>
      <c r="L4" s="2">
        <f>'22'!L29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354998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103</v>
      </c>
      <c r="J29" s="48">
        <f t="shared" si="8"/>
        <v>32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'23'!D29</f>
        <v>354998</v>
      </c>
      <c r="E4" s="2">
        <f>'23'!E29</f>
        <v>1100</v>
      </c>
      <c r="F4" s="2">
        <f>'23'!F29</f>
        <v>8150</v>
      </c>
      <c r="G4" s="2">
        <f>'23'!G29</f>
        <v>40</v>
      </c>
      <c r="H4" s="2">
        <f>'23'!H29</f>
        <v>1400</v>
      </c>
      <c r="I4" s="2">
        <f>'23'!I29</f>
        <v>103</v>
      </c>
      <c r="J4" s="2">
        <f>'23'!J29</f>
        <v>32</v>
      </c>
      <c r="K4" s="2">
        <f>'23'!K29</f>
        <v>210</v>
      </c>
      <c r="L4" s="2">
        <f>'23'!L29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354998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103</v>
      </c>
      <c r="J29" s="48">
        <f t="shared" si="8"/>
        <v>32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'24'!D29</f>
        <v>354998</v>
      </c>
      <c r="E4" s="2">
        <f>'24'!E29</f>
        <v>1100</v>
      </c>
      <c r="F4" s="2">
        <f>'24'!F29</f>
        <v>8150</v>
      </c>
      <c r="G4" s="2">
        <f>'24'!G29</f>
        <v>40</v>
      </c>
      <c r="H4" s="2">
        <f>'24'!H29</f>
        <v>1400</v>
      </c>
      <c r="I4" s="2">
        <f>'24'!I29</f>
        <v>103</v>
      </c>
      <c r="J4" s="2">
        <f>'24'!J29</f>
        <v>32</v>
      </c>
      <c r="K4" s="2">
        <f>'24'!K29</f>
        <v>210</v>
      </c>
      <c r="L4" s="2">
        <f>'24'!L29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354998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103</v>
      </c>
      <c r="J29" s="48">
        <f t="shared" si="8"/>
        <v>32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'25'!D29</f>
        <v>354998</v>
      </c>
      <c r="E4" s="2">
        <f>'25'!E29</f>
        <v>1100</v>
      </c>
      <c r="F4" s="2">
        <f>'25'!F29</f>
        <v>8150</v>
      </c>
      <c r="G4" s="2">
        <f>'25'!G29</f>
        <v>40</v>
      </c>
      <c r="H4" s="2">
        <f>'25'!H29</f>
        <v>1400</v>
      </c>
      <c r="I4" s="2">
        <f>'25'!I29</f>
        <v>103</v>
      </c>
      <c r="J4" s="2">
        <f>'25'!J29</f>
        <v>32</v>
      </c>
      <c r="K4" s="2">
        <f>'25'!K29</f>
        <v>210</v>
      </c>
      <c r="L4" s="2">
        <f>'25'!L29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354998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103</v>
      </c>
      <c r="J29" s="48">
        <f t="shared" si="8"/>
        <v>32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'26'!D29</f>
        <v>354998</v>
      </c>
      <c r="E4" s="2">
        <f>'26'!E29</f>
        <v>1100</v>
      </c>
      <c r="F4" s="2">
        <f>'26'!F29</f>
        <v>8150</v>
      </c>
      <c r="G4" s="2">
        <f>'26'!G29</f>
        <v>40</v>
      </c>
      <c r="H4" s="2">
        <f>'26'!H29</f>
        <v>1400</v>
      </c>
      <c r="I4" s="2">
        <f>'26'!I29</f>
        <v>103</v>
      </c>
      <c r="J4" s="2">
        <f>'26'!J29</f>
        <v>32</v>
      </c>
      <c r="K4" s="2">
        <f>'26'!K29</f>
        <v>210</v>
      </c>
      <c r="L4" s="2">
        <f>'26'!L29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354998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103</v>
      </c>
      <c r="J29" s="48">
        <f t="shared" si="8"/>
        <v>32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'27'!D29</f>
        <v>354998</v>
      </c>
      <c r="E4" s="2">
        <f>'27'!E29</f>
        <v>1100</v>
      </c>
      <c r="F4" s="2">
        <f>'27'!F29</f>
        <v>8150</v>
      </c>
      <c r="G4" s="2">
        <f>'27'!G29</f>
        <v>40</v>
      </c>
      <c r="H4" s="2">
        <f>'27'!H29</f>
        <v>1400</v>
      </c>
      <c r="I4" s="2">
        <f>'27'!I29</f>
        <v>103</v>
      </c>
      <c r="J4" s="2">
        <f>'27'!J29</f>
        <v>32</v>
      </c>
      <c r="K4" s="2">
        <f>'27'!K29</f>
        <v>210</v>
      </c>
      <c r="L4" s="2">
        <f>'27'!L29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354998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103</v>
      </c>
      <c r="J29" s="48">
        <f t="shared" si="8"/>
        <v>32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'28'!D29</f>
        <v>354998</v>
      </c>
      <c r="E4" s="2">
        <f>'28'!E29</f>
        <v>1100</v>
      </c>
      <c r="F4" s="2">
        <f>'28'!F29</f>
        <v>8150</v>
      </c>
      <c r="G4" s="2">
        <f>'28'!G29</f>
        <v>40</v>
      </c>
      <c r="H4" s="2">
        <f>'28'!H29</f>
        <v>1400</v>
      </c>
      <c r="I4" s="2">
        <f>'28'!I29</f>
        <v>103</v>
      </c>
      <c r="J4" s="2">
        <f>'28'!J29</f>
        <v>32</v>
      </c>
      <c r="K4" s="2">
        <f>'28'!K29</f>
        <v>210</v>
      </c>
      <c r="L4" s="2">
        <f>'28'!L29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354998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103</v>
      </c>
      <c r="J29" s="48">
        <f t="shared" si="8"/>
        <v>32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'2'!D29</f>
        <v>354998</v>
      </c>
      <c r="E4" s="2">
        <f>'2'!E29</f>
        <v>1100</v>
      </c>
      <c r="F4" s="2">
        <f>'2'!F29</f>
        <v>8150</v>
      </c>
      <c r="G4" s="2">
        <f>'2'!G29</f>
        <v>40</v>
      </c>
      <c r="H4" s="2">
        <f>'2'!H29</f>
        <v>1400</v>
      </c>
      <c r="I4" s="2">
        <f>'2'!I29</f>
        <v>103</v>
      </c>
      <c r="J4" s="2">
        <f>'2'!J29</f>
        <v>32</v>
      </c>
      <c r="K4" s="2">
        <f>'2'!K29</f>
        <v>210</v>
      </c>
      <c r="L4" s="2">
        <f>'2'!L29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354998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103</v>
      </c>
      <c r="J29" s="48">
        <f t="shared" si="8"/>
        <v>32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'29'!D29</f>
        <v>354998</v>
      </c>
      <c r="E4" s="2">
        <f>'29'!E29</f>
        <v>1100</v>
      </c>
      <c r="F4" s="2">
        <f>'29'!F29</f>
        <v>8150</v>
      </c>
      <c r="G4" s="2">
        <f>'29'!G29</f>
        <v>40</v>
      </c>
      <c r="H4" s="2">
        <f>'29'!H29</f>
        <v>1400</v>
      </c>
      <c r="I4" s="2">
        <f>'29'!I29</f>
        <v>103</v>
      </c>
      <c r="J4" s="2">
        <f>'29'!J29</f>
        <v>32</v>
      </c>
      <c r="K4" s="2">
        <f>'29'!K29</f>
        <v>210</v>
      </c>
      <c r="L4" s="2">
        <f>'29'!L29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354998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103</v>
      </c>
      <c r="J29" s="48">
        <f t="shared" si="8"/>
        <v>32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17" sqref="H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'30'!D29</f>
        <v>354998</v>
      </c>
      <c r="E4" s="2">
        <f>'30'!E29</f>
        <v>1100</v>
      </c>
      <c r="F4" s="2">
        <f>'30'!F29</f>
        <v>8150</v>
      </c>
      <c r="G4" s="2">
        <f>'30'!G29</f>
        <v>40</v>
      </c>
      <c r="H4" s="2">
        <f>'30'!H29</f>
        <v>1400</v>
      </c>
      <c r="I4" s="2">
        <f>'30'!I29</f>
        <v>103</v>
      </c>
      <c r="J4" s="2">
        <f>'30'!J29</f>
        <v>32</v>
      </c>
      <c r="K4" s="2">
        <f>'30'!K29</f>
        <v>210</v>
      </c>
      <c r="L4" s="2">
        <f>'30'!L29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354998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103</v>
      </c>
      <c r="J29" s="48">
        <f t="shared" si="8"/>
        <v>32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F19" sqref="F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/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'1'!D4</f>
        <v>355990</v>
      </c>
      <c r="E4" s="2">
        <f>'1'!E4</f>
        <v>1250</v>
      </c>
      <c r="F4" s="2">
        <f>'1'!F4</f>
        <v>8240</v>
      </c>
      <c r="G4" s="2">
        <f>'1'!G4</f>
        <v>70</v>
      </c>
      <c r="H4" s="2">
        <f>'1'!H4</f>
        <v>1640</v>
      </c>
      <c r="I4" s="2">
        <f>'1'!I4</f>
        <v>180</v>
      </c>
      <c r="J4" s="2">
        <f>'1'!J4</f>
        <v>56</v>
      </c>
      <c r="K4" s="2">
        <f>'1'!K4</f>
        <v>228</v>
      </c>
      <c r="L4" s="2">
        <f>'1'!L4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0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0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0</v>
      </c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992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992</v>
      </c>
      <c r="N8" s="24">
        <f t="shared" ref="N8:N27" si="1">D8+E8*20+F8*10+G8*9+H8*9+I8*191+J8*191+K8*182+L8*100</f>
        <v>992</v>
      </c>
      <c r="O8" s="25">
        <f t="shared" ref="O8:O27" si="2">M8*2.75%</f>
        <v>27.28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0</v>
      </c>
      <c r="R8" s="24">
        <f t="shared" ref="R8:R27" si="3">M8-(M8*2.75%)+I8*191+J8*191+K8*182+L8*100-Q8</f>
        <v>964.72</v>
      </c>
      <c r="S8" s="25">
        <f t="shared" ref="S8:S27" si="4">M8*0.95%</f>
        <v>9.4239999999999995</v>
      </c>
      <c r="T8" s="27">
        <f t="shared" ref="T8:T27" si="5">S8-Q8</f>
        <v>9.4239999999999995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0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0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0</v>
      </c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0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0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0</v>
      </c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0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10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11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17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0</v>
      </c>
      <c r="N11" s="24">
        <f t="shared" si="1"/>
        <v>7105</v>
      </c>
      <c r="O11" s="25">
        <f t="shared" si="2"/>
        <v>0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0</v>
      </c>
      <c r="R11" s="24">
        <f t="shared" si="3"/>
        <v>7105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0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0</v>
      </c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0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0</v>
      </c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0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1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0</v>
      </c>
      <c r="N14" s="24">
        <f t="shared" si="1"/>
        <v>191</v>
      </c>
      <c r="O14" s="25">
        <f t="shared" si="2"/>
        <v>0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0</v>
      </c>
      <c r="R14" s="24">
        <f t="shared" si="3"/>
        <v>191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0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110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90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30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80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15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13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4090</v>
      </c>
      <c r="N15" s="24">
        <f t="shared" si="1"/>
        <v>9620</v>
      </c>
      <c r="O15" s="25">
        <f t="shared" si="2"/>
        <v>112.47499999999999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0</v>
      </c>
      <c r="R15" s="24">
        <f t="shared" si="3"/>
        <v>9507.5249999999996</v>
      </c>
      <c r="S15" s="25">
        <f t="shared" si="4"/>
        <v>38.854999999999997</v>
      </c>
      <c r="T15" s="27">
        <f t="shared" si="5"/>
        <v>38.854999999999997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0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5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0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0</v>
      </c>
      <c r="N16" s="24">
        <f t="shared" si="1"/>
        <v>955</v>
      </c>
      <c r="O16" s="25">
        <f t="shared" si="2"/>
        <v>0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0</v>
      </c>
      <c r="R16" s="24">
        <f t="shared" si="3"/>
        <v>955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0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0</v>
      </c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0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0</v>
      </c>
      <c r="N18" s="24">
        <f t="shared" si="1"/>
        <v>955</v>
      </c>
      <c r="O18" s="25">
        <f t="shared" si="2"/>
        <v>0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0</v>
      </c>
      <c r="R18" s="24">
        <f t="shared" si="3"/>
        <v>955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0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110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0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990</v>
      </c>
      <c r="N19" s="24">
        <f t="shared" si="1"/>
        <v>990</v>
      </c>
      <c r="O19" s="25">
        <f t="shared" si="2"/>
        <v>27.225000000000001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0</v>
      </c>
      <c r="R19" s="24">
        <f t="shared" si="3"/>
        <v>962.77499999999998</v>
      </c>
      <c r="S19" s="25">
        <f t="shared" si="4"/>
        <v>9.4049999999999994</v>
      </c>
      <c r="T19" s="27">
        <f t="shared" si="5"/>
        <v>9.4049999999999994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0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0</v>
      </c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0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40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1250</v>
      </c>
      <c r="N21" s="24">
        <f t="shared" si="1"/>
        <v>1441</v>
      </c>
      <c r="O21" s="25">
        <f t="shared" si="2"/>
        <v>34.375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0</v>
      </c>
      <c r="R21" s="24">
        <f t="shared" si="3"/>
        <v>1406.625</v>
      </c>
      <c r="S21" s="25">
        <f t="shared" si="4"/>
        <v>11.875</v>
      </c>
      <c r="T21" s="27">
        <f t="shared" si="5"/>
        <v>11.875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0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0</v>
      </c>
      <c r="N22" s="24">
        <f t="shared" si="1"/>
        <v>191</v>
      </c>
      <c r="O22" s="25">
        <f t="shared" si="2"/>
        <v>0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0</v>
      </c>
      <c r="R22" s="24">
        <f t="shared" si="3"/>
        <v>191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0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12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0</v>
      </c>
      <c r="N23" s="24">
        <f t="shared" si="1"/>
        <v>2292</v>
      </c>
      <c r="O23" s="25">
        <f t="shared" si="2"/>
        <v>0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0</v>
      </c>
      <c r="R23" s="24">
        <f t="shared" si="3"/>
        <v>2292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0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18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0</v>
      </c>
      <c r="N24" s="24">
        <f t="shared" si="1"/>
        <v>3438</v>
      </c>
      <c r="O24" s="25">
        <f t="shared" si="2"/>
        <v>0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0</v>
      </c>
      <c r="R24" s="24">
        <f t="shared" si="3"/>
        <v>3438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0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8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0</v>
      </c>
      <c r="N25" s="24">
        <f t="shared" si="1"/>
        <v>1528</v>
      </c>
      <c r="O25" s="25">
        <f t="shared" si="2"/>
        <v>0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0</v>
      </c>
      <c r="R25" s="24">
        <f t="shared" si="3"/>
        <v>1528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0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0</v>
      </c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0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0</v>
      </c>
      <c r="N27" s="40">
        <f t="shared" si="1"/>
        <v>191</v>
      </c>
      <c r="O27" s="25">
        <f t="shared" si="2"/>
        <v>0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0</v>
      </c>
      <c r="R27" s="24">
        <f t="shared" si="3"/>
        <v>191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992</v>
      </c>
      <c r="E28" s="45">
        <f t="shared" si="6"/>
        <v>150</v>
      </c>
      <c r="F28" s="45">
        <f t="shared" ref="F28:T28" si="7">SUM(F7:F27)</f>
        <v>90</v>
      </c>
      <c r="G28" s="45">
        <f t="shared" si="7"/>
        <v>30</v>
      </c>
      <c r="H28" s="45">
        <f t="shared" si="7"/>
        <v>240</v>
      </c>
      <c r="I28" s="45">
        <f t="shared" si="7"/>
        <v>77</v>
      </c>
      <c r="J28" s="45">
        <f t="shared" si="7"/>
        <v>24</v>
      </c>
      <c r="K28" s="45">
        <f t="shared" si="7"/>
        <v>18</v>
      </c>
      <c r="L28" s="45">
        <f t="shared" si="7"/>
        <v>0</v>
      </c>
      <c r="M28" s="45">
        <f t="shared" si="7"/>
        <v>7322</v>
      </c>
      <c r="N28" s="45">
        <f t="shared" si="7"/>
        <v>29889</v>
      </c>
      <c r="O28" s="46">
        <f t="shared" si="7"/>
        <v>201.35499999999999</v>
      </c>
      <c r="P28" s="45">
        <f t="shared" si="7"/>
        <v>0</v>
      </c>
      <c r="Q28" s="45">
        <f t="shared" si="7"/>
        <v>0</v>
      </c>
      <c r="R28" s="45">
        <f t="shared" si="7"/>
        <v>29687.645000000004</v>
      </c>
      <c r="S28" s="45">
        <f t="shared" si="7"/>
        <v>69.558999999999997</v>
      </c>
      <c r="T28" s="47">
        <f t="shared" si="7"/>
        <v>69.558999999999997</v>
      </c>
    </row>
    <row r="29" spans="1:20" ht="15.75" thickBot="1" x14ac:dyDescent="0.3">
      <c r="A29" s="56" t="s">
        <v>39</v>
      </c>
      <c r="B29" s="57"/>
      <c r="C29" s="58"/>
      <c r="D29" s="48">
        <f>D4+D5-D28</f>
        <v>354998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103</v>
      </c>
      <c r="J29" s="48">
        <f t="shared" si="8"/>
        <v>32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'3'!D29</f>
        <v>354998</v>
      </c>
      <c r="E4" s="2">
        <f>'3'!E29</f>
        <v>1100</v>
      </c>
      <c r="F4" s="2">
        <f>'3'!F29</f>
        <v>8150</v>
      </c>
      <c r="G4" s="2">
        <f>'3'!G29</f>
        <v>40</v>
      </c>
      <c r="H4" s="2">
        <f>'3'!H29</f>
        <v>1400</v>
      </c>
      <c r="I4" s="2">
        <f>'3'!I29</f>
        <v>103</v>
      </c>
      <c r="J4" s="2">
        <f>'3'!J29</f>
        <v>32</v>
      </c>
      <c r="K4" s="2">
        <f>'3'!K29</f>
        <v>210</v>
      </c>
      <c r="L4" s="2">
        <f>'3'!L29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354998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103</v>
      </c>
      <c r="J29" s="48">
        <f t="shared" si="8"/>
        <v>32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'4'!D29</f>
        <v>354998</v>
      </c>
      <c r="E4" s="2">
        <f>'4'!E29</f>
        <v>1100</v>
      </c>
      <c r="F4" s="2">
        <f>'4'!F29</f>
        <v>8150</v>
      </c>
      <c r="G4" s="2">
        <f>'4'!G29</f>
        <v>40</v>
      </c>
      <c r="H4" s="2">
        <f>'4'!H29</f>
        <v>1400</v>
      </c>
      <c r="I4" s="2">
        <f>'4'!I29</f>
        <v>103</v>
      </c>
      <c r="J4" s="2">
        <f>'4'!J29</f>
        <v>32</v>
      </c>
      <c r="K4" s="2">
        <f>'4'!K29</f>
        <v>210</v>
      </c>
      <c r="L4" s="2">
        <f>'4'!L29</f>
        <v>35</v>
      </c>
      <c r="M4" s="2">
        <f>'4'!M29</f>
        <v>0</v>
      </c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354998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103</v>
      </c>
      <c r="J29" s="48">
        <f t="shared" si="8"/>
        <v>32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'5'!D29</f>
        <v>354998</v>
      </c>
      <c r="E4" s="2">
        <f>'5'!E29</f>
        <v>1100</v>
      </c>
      <c r="F4" s="2">
        <f>'5'!F29</f>
        <v>8150</v>
      </c>
      <c r="G4" s="2">
        <f>'5'!G29</f>
        <v>40</v>
      </c>
      <c r="H4" s="2">
        <f>'5'!H29</f>
        <v>1400</v>
      </c>
      <c r="I4" s="2">
        <f>'5'!I29</f>
        <v>103</v>
      </c>
      <c r="J4" s="2">
        <f>'5'!J29</f>
        <v>32</v>
      </c>
      <c r="K4" s="2">
        <f>'5'!K29</f>
        <v>210</v>
      </c>
      <c r="L4" s="2">
        <f>'5'!L29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354998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103</v>
      </c>
      <c r="J29" s="48">
        <f t="shared" si="8"/>
        <v>32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'6'!D29</f>
        <v>354998</v>
      </c>
      <c r="E4" s="2">
        <f>'6'!E29</f>
        <v>1100</v>
      </c>
      <c r="F4" s="2">
        <f>'6'!F29</f>
        <v>8150</v>
      </c>
      <c r="G4" s="2">
        <f>'6'!G29</f>
        <v>40</v>
      </c>
      <c r="H4" s="2">
        <f>'6'!H29</f>
        <v>1400</v>
      </c>
      <c r="I4" s="2">
        <f>'6'!I29</f>
        <v>103</v>
      </c>
      <c r="J4" s="2">
        <f>'6'!J29</f>
        <v>32</v>
      </c>
      <c r="K4" s="2">
        <f>'6'!K29</f>
        <v>210</v>
      </c>
      <c r="L4" s="2">
        <f>'6'!L29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354998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103</v>
      </c>
      <c r="J29" s="48">
        <f t="shared" si="8"/>
        <v>32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'7'!D29</f>
        <v>354998</v>
      </c>
      <c r="E4" s="2">
        <f>'7'!E29</f>
        <v>1100</v>
      </c>
      <c r="F4" s="2">
        <f>'7'!F29</f>
        <v>8150</v>
      </c>
      <c r="G4" s="2">
        <f>'7'!G29</f>
        <v>40</v>
      </c>
      <c r="H4" s="2">
        <f>'7'!H29</f>
        <v>1400</v>
      </c>
      <c r="I4" s="2">
        <f>'7'!I29</f>
        <v>103</v>
      </c>
      <c r="J4" s="2">
        <f>'7'!J29</f>
        <v>32</v>
      </c>
      <c r="K4" s="2">
        <f>'7'!K29</f>
        <v>210</v>
      </c>
      <c r="L4" s="2">
        <f>'7'!L29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354998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103</v>
      </c>
      <c r="J29" s="48">
        <f t="shared" si="8"/>
        <v>32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'8'!D29</f>
        <v>354998</v>
      </c>
      <c r="E4" s="2">
        <f>'8'!E29</f>
        <v>1100</v>
      </c>
      <c r="F4" s="2">
        <f>'8'!F29</f>
        <v>8150</v>
      </c>
      <c r="G4" s="2">
        <f>'8'!G29</f>
        <v>40</v>
      </c>
      <c r="H4" s="2">
        <f>'8'!H29</f>
        <v>1400</v>
      </c>
      <c r="I4" s="2">
        <f>'8'!I29</f>
        <v>103</v>
      </c>
      <c r="J4" s="2">
        <f>'8'!J29</f>
        <v>32</v>
      </c>
      <c r="K4" s="2">
        <f>'8'!K29</f>
        <v>210</v>
      </c>
      <c r="L4" s="2">
        <f>'8'!L29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354998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103</v>
      </c>
      <c r="J29" s="48">
        <f t="shared" si="8"/>
        <v>32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2021-11-01T14:07:55Z</dcterms:modified>
</cp:coreProperties>
</file>