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1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C8" i="34" l="1"/>
  <c r="D8" i="34" s="1"/>
  <c r="C10" i="34"/>
  <c r="D10" i="34" s="1"/>
  <c r="C14" i="34"/>
  <c r="D14" i="34" s="1"/>
  <c r="C16" i="34"/>
  <c r="D16" i="34" s="1"/>
  <c r="C19" i="34"/>
  <c r="C20" i="34"/>
  <c r="D20" i="34" s="1"/>
  <c r="C21" i="34"/>
  <c r="B24" i="34"/>
  <c r="D21" i="34"/>
  <c r="D19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M26" i="33" s="1"/>
  <c r="G26" i="33"/>
  <c r="H26" i="33"/>
  <c r="C22" i="34" s="1"/>
  <c r="D22" i="34" s="1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C18" i="34" s="1"/>
  <c r="D18" i="34" s="1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C13" i="34" s="1"/>
  <c r="D13" i="34" s="1"/>
  <c r="I17" i="33"/>
  <c r="J17" i="33"/>
  <c r="K17" i="33"/>
  <c r="L17" i="33"/>
  <c r="E16" i="33"/>
  <c r="F16" i="33"/>
  <c r="G16" i="33"/>
  <c r="G28" i="33" s="1"/>
  <c r="G29" i="33" s="1"/>
  <c r="H16" i="33"/>
  <c r="C12" i="34" s="1"/>
  <c r="D12" i="34" s="1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C9" i="34" s="1"/>
  <c r="D9" i="34" s="1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C5" i="34" s="1"/>
  <c r="D5" i="34" s="1"/>
  <c r="I9" i="33"/>
  <c r="J9" i="33"/>
  <c r="K9" i="33"/>
  <c r="L9" i="33"/>
  <c r="E8" i="33"/>
  <c r="F8" i="33"/>
  <c r="G8" i="33"/>
  <c r="H8" i="33"/>
  <c r="C4" i="34" s="1"/>
  <c r="D4" i="34" s="1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C3" i="34" l="1"/>
  <c r="D3" i="34" s="1"/>
  <c r="C6" i="34"/>
  <c r="D6" i="34" s="1"/>
  <c r="C11" i="34"/>
  <c r="D11" i="34" s="1"/>
  <c r="N28" i="7"/>
  <c r="D23" i="34"/>
  <c r="D24" i="34" s="1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D28" i="33"/>
  <c r="D29" i="33" s="1"/>
  <c r="O26" i="33"/>
  <c r="M7" i="33"/>
  <c r="S7" i="33" s="1"/>
  <c r="T7" i="33" s="1"/>
  <c r="N7" i="33"/>
  <c r="R9" i="33"/>
  <c r="R23" i="33"/>
  <c r="S8" i="33"/>
  <c r="T8" i="33" s="1"/>
  <c r="O9" i="33"/>
  <c r="S18" i="33"/>
  <c r="T18" i="33" s="1"/>
  <c r="O23" i="33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1" i="33" l="1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sharedStrings.xml><?xml version="1.0" encoding="utf-8"?>
<sst xmlns="http://schemas.openxmlformats.org/spreadsheetml/2006/main" count="1531" uniqueCount="65">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</sst>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48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4" priority="44" operator="equal">
      <formula>212030016606640</formula>
    </cfRule>
  </conditionalFormatting>
  <conditionalFormatting sqref="D29 E28:K29 E4 E6">
    <cfRule type="cellIs" dxfId="1373" priority="42" operator="equal">
      <formula>$E$4</formula>
    </cfRule>
    <cfRule type="cellIs" dxfId="1372" priority="43" operator="equal">
      <formula>2120</formula>
    </cfRule>
  </conditionalFormatting>
  <conditionalFormatting sqref="D29:E29 F28:F29 F4 F6">
    <cfRule type="cellIs" dxfId="1371" priority="40" operator="equal">
      <formula>$F$4</formula>
    </cfRule>
    <cfRule type="cellIs" dxfId="1370" priority="41" operator="equal">
      <formula>300</formula>
    </cfRule>
  </conditionalFormatting>
  <conditionalFormatting sqref="G28:G29 G4 G6">
    <cfRule type="cellIs" dxfId="1369" priority="38" operator="equal">
      <formula>$G$4</formula>
    </cfRule>
    <cfRule type="cellIs" dxfId="1368" priority="39" operator="equal">
      <formula>1660</formula>
    </cfRule>
  </conditionalFormatting>
  <conditionalFormatting sqref="H28:H29 H4 H6">
    <cfRule type="cellIs" dxfId="1367" priority="36" operator="equal">
      <formula>$H$4</formula>
    </cfRule>
    <cfRule type="cellIs" dxfId="1366" priority="37" operator="equal">
      <formula>6640</formula>
    </cfRule>
  </conditionalFormatting>
  <conditionalFormatting sqref="T6:T28">
    <cfRule type="cellIs" dxfId="1365" priority="35" operator="lessThan">
      <formula>0</formula>
    </cfRule>
  </conditionalFormatting>
  <conditionalFormatting sqref="T7:T27">
    <cfRule type="cellIs" dxfId="1364" priority="32" operator="lessThan">
      <formula>0</formula>
    </cfRule>
    <cfRule type="cellIs" dxfId="1363" priority="33" operator="lessThan">
      <formula>0</formula>
    </cfRule>
    <cfRule type="cellIs" dxfId="1362" priority="34" operator="lessThan">
      <formula>0</formula>
    </cfRule>
  </conditionalFormatting>
  <conditionalFormatting sqref="E28:K28 E4 E6">
    <cfRule type="cellIs" dxfId="1361" priority="31" operator="equal">
      <formula>$E$4</formula>
    </cfRule>
  </conditionalFormatting>
  <conditionalFormatting sqref="D28:D29 D4:K4 M4 D6">
    <cfRule type="cellIs" dxfId="1360" priority="30" operator="equal">
      <formula>$D$4</formula>
    </cfRule>
  </conditionalFormatting>
  <conditionalFormatting sqref="I28:I29 I4 I6">
    <cfRule type="cellIs" dxfId="1359" priority="29" operator="equal">
      <formula>$I$4</formula>
    </cfRule>
  </conditionalFormatting>
  <conditionalFormatting sqref="J28:J29 J4 J6">
    <cfRule type="cellIs" dxfId="1358" priority="28" operator="equal">
      <formula>$J$4</formula>
    </cfRule>
  </conditionalFormatting>
  <conditionalFormatting sqref="K28:K29 K4 K6">
    <cfRule type="cellIs" dxfId="1357" priority="27" operator="equal">
      <formula>$K$4</formula>
    </cfRule>
  </conditionalFormatting>
  <conditionalFormatting sqref="M4:M6">
    <cfRule type="cellIs" dxfId="1356" priority="26" operator="equal">
      <formula>$L$4</formula>
    </cfRule>
  </conditionalFormatting>
  <conditionalFormatting sqref="T7:T28">
    <cfRule type="cellIs" dxfId="1355" priority="23" operator="lessThan">
      <formula>0</formula>
    </cfRule>
    <cfRule type="cellIs" dxfId="1354" priority="24" operator="lessThan">
      <formula>0</formula>
    </cfRule>
    <cfRule type="cellIs" dxfId="1353" priority="25" operator="lessThan">
      <formula>0</formula>
    </cfRule>
  </conditionalFormatting>
  <conditionalFormatting sqref="T6:T28">
    <cfRule type="cellIs" dxfId="1352" priority="21" operator="lessThan">
      <formula>0</formula>
    </cfRule>
  </conditionalFormatting>
  <conditionalFormatting sqref="T7:T27">
    <cfRule type="cellIs" dxfId="1351" priority="18" operator="lessThan">
      <formula>0</formula>
    </cfRule>
    <cfRule type="cellIs" dxfId="1350" priority="19" operator="lessThan">
      <formula>0</formula>
    </cfRule>
    <cfRule type="cellIs" dxfId="1349" priority="20" operator="lessThan">
      <formula>0</formula>
    </cfRule>
  </conditionalFormatting>
  <conditionalFormatting sqref="T7:T28">
    <cfRule type="cellIs" dxfId="1348" priority="15" operator="lessThan">
      <formula>0</formula>
    </cfRule>
    <cfRule type="cellIs" dxfId="1347" priority="16" operator="lessThan">
      <formula>0</formula>
    </cfRule>
    <cfRule type="cellIs" dxfId="1346" priority="17" operator="lessThan">
      <formula>0</formula>
    </cfRule>
  </conditionalFormatting>
  <conditionalFormatting sqref="L4 L6 L28:L29">
    <cfRule type="cellIs" dxfId="1345" priority="13" operator="equal">
      <formula>$L$4</formula>
    </cfRule>
  </conditionalFormatting>
  <conditionalFormatting sqref="D7:S7">
    <cfRule type="cellIs" dxfId="1344" priority="12" operator="greaterThan">
      <formula>0</formula>
    </cfRule>
  </conditionalFormatting>
  <conditionalFormatting sqref="D9:S9">
    <cfRule type="cellIs" dxfId="1343" priority="11" operator="greaterThan">
      <formula>0</formula>
    </cfRule>
  </conditionalFormatting>
  <conditionalFormatting sqref="D11:S11">
    <cfRule type="cellIs" dxfId="1342" priority="10" operator="greaterThan">
      <formula>0</formula>
    </cfRule>
  </conditionalFormatting>
  <conditionalFormatting sqref="D13:S13">
    <cfRule type="cellIs" dxfId="1341" priority="9" operator="greaterThan">
      <formula>0</formula>
    </cfRule>
  </conditionalFormatting>
  <conditionalFormatting sqref="D15:S15">
    <cfRule type="cellIs" dxfId="1340" priority="8" operator="greaterThan">
      <formula>0</formula>
    </cfRule>
  </conditionalFormatting>
  <conditionalFormatting sqref="D17:S17">
    <cfRule type="cellIs" dxfId="1339" priority="7" operator="greaterThan">
      <formula>0</formula>
    </cfRule>
  </conditionalFormatting>
  <conditionalFormatting sqref="D19:S19">
    <cfRule type="cellIs" dxfId="1338" priority="6" operator="greaterThan">
      <formula>0</formula>
    </cfRule>
  </conditionalFormatting>
  <conditionalFormatting sqref="D21:S21">
    <cfRule type="cellIs" dxfId="1337" priority="5" operator="greaterThan">
      <formula>0</formula>
    </cfRule>
  </conditionalFormatting>
  <conditionalFormatting sqref="D23:S23">
    <cfRule type="cellIs" dxfId="1336" priority="4" operator="greaterThan">
      <formula>0</formula>
    </cfRule>
  </conditionalFormatting>
  <conditionalFormatting sqref="D25:S25">
    <cfRule type="cellIs" dxfId="1335" priority="3" operator="greaterThan">
      <formula>0</formula>
    </cfRule>
  </conditionalFormatting>
  <conditionalFormatting sqref="D27:S27">
    <cfRule type="cellIs" dxfId="1334" priority="2" operator="greaterThan">
      <formula>0</formula>
    </cfRule>
  </conditionalFormatting>
  <conditionalFormatting sqref="D5:L5">
    <cfRule type="cellIs" dxfId="133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706789</v>
      </c>
      <c r="E4" s="2">
        <f>'9'!E29</f>
        <v>3900</v>
      </c>
      <c r="F4" s="2">
        <f>'9'!F29</f>
        <v>12290</v>
      </c>
      <c r="G4" s="2">
        <f>'9'!G29</f>
        <v>0</v>
      </c>
      <c r="H4" s="2">
        <f>'9'!H29</f>
        <v>7190</v>
      </c>
      <c r="I4" s="2">
        <f>'9'!I29</f>
        <v>444</v>
      </c>
      <c r="J4" s="2">
        <f>'9'!J29</f>
        <v>79</v>
      </c>
      <c r="K4" s="2">
        <f>'9'!K29</f>
        <v>547</v>
      </c>
      <c r="L4" s="2">
        <f>'9'!L29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8" priority="43" operator="equal">
      <formula>212030016606640</formula>
    </cfRule>
  </conditionalFormatting>
  <conditionalFormatting sqref="D29 E4:E6 E28:K29">
    <cfRule type="cellIs" dxfId="987" priority="41" operator="equal">
      <formula>$E$4</formula>
    </cfRule>
    <cfRule type="cellIs" dxfId="986" priority="42" operator="equal">
      <formula>2120</formula>
    </cfRule>
  </conditionalFormatting>
  <conditionalFormatting sqref="D29:E29 F4:F6 F28:F29">
    <cfRule type="cellIs" dxfId="985" priority="39" operator="equal">
      <formula>$F$4</formula>
    </cfRule>
    <cfRule type="cellIs" dxfId="984" priority="40" operator="equal">
      <formula>300</formula>
    </cfRule>
  </conditionalFormatting>
  <conditionalFormatting sqref="G4:G6 G28:G29">
    <cfRule type="cellIs" dxfId="983" priority="37" operator="equal">
      <formula>$G$4</formula>
    </cfRule>
    <cfRule type="cellIs" dxfId="982" priority="38" operator="equal">
      <formula>1660</formula>
    </cfRule>
  </conditionalFormatting>
  <conditionalFormatting sqref="H4:H6 H28:H29">
    <cfRule type="cellIs" dxfId="981" priority="35" operator="equal">
      <formula>$H$4</formula>
    </cfRule>
    <cfRule type="cellIs" dxfId="980" priority="36" operator="equal">
      <formula>6640</formula>
    </cfRule>
  </conditionalFormatting>
  <conditionalFormatting sqref="T6:T28">
    <cfRule type="cellIs" dxfId="979" priority="34" operator="lessThan">
      <formula>0</formula>
    </cfRule>
  </conditionalFormatting>
  <conditionalFormatting sqref="T7:T27">
    <cfRule type="cellIs" dxfId="978" priority="31" operator="lessThan">
      <formula>0</formula>
    </cfRule>
    <cfRule type="cellIs" dxfId="977" priority="32" operator="lessThan">
      <formula>0</formula>
    </cfRule>
    <cfRule type="cellIs" dxfId="976" priority="33" operator="lessThan">
      <formula>0</formula>
    </cfRule>
  </conditionalFormatting>
  <conditionalFormatting sqref="E4:E6 E28:K28">
    <cfRule type="cellIs" dxfId="975" priority="30" operator="equal">
      <formula>$E$4</formula>
    </cfRule>
  </conditionalFormatting>
  <conditionalFormatting sqref="D28:D29 D6 D4:M4">
    <cfRule type="cellIs" dxfId="974" priority="29" operator="equal">
      <formula>$D$4</formula>
    </cfRule>
  </conditionalFormatting>
  <conditionalFormatting sqref="I4:I6 I28:I29">
    <cfRule type="cellIs" dxfId="973" priority="28" operator="equal">
      <formula>$I$4</formula>
    </cfRule>
  </conditionalFormatting>
  <conditionalFormatting sqref="J4:J6 J28:J29">
    <cfRule type="cellIs" dxfId="972" priority="27" operator="equal">
      <formula>$J$4</formula>
    </cfRule>
  </conditionalFormatting>
  <conditionalFormatting sqref="K4:K6 K28:K29">
    <cfRule type="cellIs" dxfId="971" priority="26" operator="equal">
      <formula>$K$4</formula>
    </cfRule>
  </conditionalFormatting>
  <conditionalFormatting sqref="M4:M6">
    <cfRule type="cellIs" dxfId="970" priority="25" operator="equal">
      <formula>$L$4</formula>
    </cfRule>
  </conditionalFormatting>
  <conditionalFormatting sqref="T7:T28">
    <cfRule type="cellIs" dxfId="969" priority="22" operator="lessThan">
      <formula>0</formula>
    </cfRule>
    <cfRule type="cellIs" dxfId="968" priority="23" operator="lessThan">
      <formula>0</formula>
    </cfRule>
    <cfRule type="cellIs" dxfId="967" priority="24" operator="lessThan">
      <formula>0</formula>
    </cfRule>
  </conditionalFormatting>
  <conditionalFormatting sqref="D5:K5">
    <cfRule type="cellIs" dxfId="966" priority="21" operator="greaterThan">
      <formula>0</formula>
    </cfRule>
  </conditionalFormatting>
  <conditionalFormatting sqref="T6:T28">
    <cfRule type="cellIs" dxfId="965" priority="20" operator="lessThan">
      <formula>0</formula>
    </cfRule>
  </conditionalFormatting>
  <conditionalFormatting sqref="T7:T27">
    <cfRule type="cellIs" dxfId="964" priority="17" operator="lessThan">
      <formula>0</formula>
    </cfRule>
    <cfRule type="cellIs" dxfId="963" priority="18" operator="lessThan">
      <formula>0</formula>
    </cfRule>
    <cfRule type="cellIs" dxfId="962" priority="19" operator="lessThan">
      <formula>0</formula>
    </cfRule>
  </conditionalFormatting>
  <conditionalFormatting sqref="T7:T28">
    <cfRule type="cellIs" dxfId="961" priority="14" operator="lessThan">
      <formula>0</formula>
    </cfRule>
    <cfRule type="cellIs" dxfId="960" priority="15" operator="lessThan">
      <formula>0</formula>
    </cfRule>
    <cfRule type="cellIs" dxfId="959" priority="16" operator="lessThan">
      <formula>0</formula>
    </cfRule>
  </conditionalFormatting>
  <conditionalFormatting sqref="D5:K5">
    <cfRule type="cellIs" dxfId="958" priority="13" operator="greaterThan">
      <formula>0</formula>
    </cfRule>
  </conditionalFormatting>
  <conditionalFormatting sqref="L4 L6 L28:L29">
    <cfRule type="cellIs" dxfId="957" priority="12" operator="equal">
      <formula>$L$4</formula>
    </cfRule>
  </conditionalFormatting>
  <conditionalFormatting sqref="D7:S7">
    <cfRule type="cellIs" dxfId="956" priority="11" operator="greaterThan">
      <formula>0</formula>
    </cfRule>
  </conditionalFormatting>
  <conditionalFormatting sqref="D9:S9">
    <cfRule type="cellIs" dxfId="955" priority="10" operator="greaterThan">
      <formula>0</formula>
    </cfRule>
  </conditionalFormatting>
  <conditionalFormatting sqref="D11:S11">
    <cfRule type="cellIs" dxfId="954" priority="9" operator="greaterThan">
      <formula>0</formula>
    </cfRule>
  </conditionalFormatting>
  <conditionalFormatting sqref="D13:S13">
    <cfRule type="cellIs" dxfId="953" priority="8" operator="greaterThan">
      <formula>0</formula>
    </cfRule>
  </conditionalFormatting>
  <conditionalFormatting sqref="D15:S15">
    <cfRule type="cellIs" dxfId="952" priority="7" operator="greaterThan">
      <formula>0</formula>
    </cfRule>
  </conditionalFormatting>
  <conditionalFormatting sqref="D17:S17">
    <cfRule type="cellIs" dxfId="951" priority="6" operator="greaterThan">
      <formula>0</formula>
    </cfRule>
  </conditionalFormatting>
  <conditionalFormatting sqref="D19:S19">
    <cfRule type="cellIs" dxfId="950" priority="5" operator="greaterThan">
      <formula>0</formula>
    </cfRule>
  </conditionalFormatting>
  <conditionalFormatting sqref="D21:S21">
    <cfRule type="cellIs" dxfId="949" priority="4" operator="greaterThan">
      <formula>0</formula>
    </cfRule>
  </conditionalFormatting>
  <conditionalFormatting sqref="D23:S23">
    <cfRule type="cellIs" dxfId="948" priority="3" operator="greaterThan">
      <formula>0</formula>
    </cfRule>
  </conditionalFormatting>
  <conditionalFormatting sqref="D25:S25">
    <cfRule type="cellIs" dxfId="947" priority="2" operator="greaterThan">
      <formula>0</formula>
    </cfRule>
  </conditionalFormatting>
  <conditionalFormatting sqref="D27:S27">
    <cfRule type="cellIs" dxfId="94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706789</v>
      </c>
      <c r="E4" s="2">
        <f>'10'!E29</f>
        <v>3900</v>
      </c>
      <c r="F4" s="2">
        <f>'10'!F29</f>
        <v>12290</v>
      </c>
      <c r="G4" s="2">
        <f>'10'!G29</f>
        <v>0</v>
      </c>
      <c r="H4" s="2">
        <f>'10'!H29</f>
        <v>7190</v>
      </c>
      <c r="I4" s="2">
        <f>'10'!I29</f>
        <v>444</v>
      </c>
      <c r="J4" s="2">
        <f>'10'!J29</f>
        <v>79</v>
      </c>
      <c r="K4" s="2">
        <f>'10'!K29</f>
        <v>547</v>
      </c>
      <c r="L4" s="2">
        <f>'10'!L29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706789</v>
      </c>
      <c r="E4" s="2">
        <f>'11'!E29</f>
        <v>3900</v>
      </c>
      <c r="F4" s="2">
        <f>'11'!F29</f>
        <v>12290</v>
      </c>
      <c r="G4" s="2">
        <f>'11'!G29</f>
        <v>0</v>
      </c>
      <c r="H4" s="2">
        <f>'11'!H29</f>
        <v>7190</v>
      </c>
      <c r="I4" s="2">
        <f>'11'!I29</f>
        <v>444</v>
      </c>
      <c r="J4" s="2">
        <f>'11'!J29</f>
        <v>79</v>
      </c>
      <c r="K4" s="2">
        <f>'11'!K29</f>
        <v>547</v>
      </c>
      <c r="L4" s="2">
        <f>'11'!L29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706789</v>
      </c>
      <c r="E4" s="2">
        <f>'12'!E29</f>
        <v>3900</v>
      </c>
      <c r="F4" s="2">
        <f>'12'!F29</f>
        <v>12290</v>
      </c>
      <c r="G4" s="2">
        <f>'12'!G29</f>
        <v>0</v>
      </c>
      <c r="H4" s="2">
        <f>'12'!H29</f>
        <v>7190</v>
      </c>
      <c r="I4" s="2">
        <f>'12'!I29</f>
        <v>444</v>
      </c>
      <c r="J4" s="2">
        <f>'12'!J29</f>
        <v>79</v>
      </c>
      <c r="K4" s="2">
        <f>'12'!K29</f>
        <v>547</v>
      </c>
      <c r="L4" s="2">
        <f>'12'!L29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706789</v>
      </c>
      <c r="E4" s="2">
        <f>'13'!E29</f>
        <v>3900</v>
      </c>
      <c r="F4" s="2">
        <f>'13'!F29</f>
        <v>12290</v>
      </c>
      <c r="G4" s="2">
        <f>'13'!G29</f>
        <v>0</v>
      </c>
      <c r="H4" s="2">
        <f>'13'!H29</f>
        <v>7190</v>
      </c>
      <c r="I4" s="2">
        <f>'13'!I29</f>
        <v>444</v>
      </c>
      <c r="J4" s="2">
        <f>'13'!J29</f>
        <v>79</v>
      </c>
      <c r="K4" s="2">
        <f>'13'!K29</f>
        <v>547</v>
      </c>
      <c r="L4" s="2">
        <f>'13'!L29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706789</v>
      </c>
      <c r="E4" s="2">
        <f>'14'!E29</f>
        <v>3900</v>
      </c>
      <c r="F4" s="2">
        <f>'14'!F29</f>
        <v>12290</v>
      </c>
      <c r="G4" s="2">
        <f>'14'!G29</f>
        <v>0</v>
      </c>
      <c r="H4" s="2">
        <f>'14'!H29</f>
        <v>7190</v>
      </c>
      <c r="I4" s="2">
        <f>'14'!I29</f>
        <v>444</v>
      </c>
      <c r="J4" s="2">
        <f>'14'!J29</f>
        <v>79</v>
      </c>
      <c r="K4" s="2">
        <f>'14'!K29</f>
        <v>547</v>
      </c>
      <c r="L4" s="2">
        <f>'14'!L29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706789</v>
      </c>
      <c r="E4" s="2">
        <f>'15'!E29</f>
        <v>3900</v>
      </c>
      <c r="F4" s="2">
        <f>'15'!F29</f>
        <v>12290</v>
      </c>
      <c r="G4" s="2">
        <f>'15'!G29</f>
        <v>0</v>
      </c>
      <c r="H4" s="2">
        <f>'15'!H29</f>
        <v>7190</v>
      </c>
      <c r="I4" s="2">
        <f>'15'!I29</f>
        <v>444</v>
      </c>
      <c r="J4" s="2">
        <f>'15'!J29</f>
        <v>79</v>
      </c>
      <c r="K4" s="2">
        <f>'15'!K29</f>
        <v>547</v>
      </c>
      <c r="L4" s="2">
        <f>'15'!L29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706789</v>
      </c>
      <c r="E4" s="2">
        <f>'16'!E29</f>
        <v>3900</v>
      </c>
      <c r="F4" s="2">
        <f>'16'!F29</f>
        <v>12290</v>
      </c>
      <c r="G4" s="2">
        <f>'16'!G29</f>
        <v>0</v>
      </c>
      <c r="H4" s="2">
        <f>'16'!H29</f>
        <v>7190</v>
      </c>
      <c r="I4" s="2">
        <f>'16'!I29</f>
        <v>444</v>
      </c>
      <c r="J4" s="2">
        <f>'16'!J29</f>
        <v>79</v>
      </c>
      <c r="K4" s="2">
        <f>'16'!K29</f>
        <v>547</v>
      </c>
      <c r="L4" s="2">
        <f>'16'!L29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706789</v>
      </c>
      <c r="E4" s="2">
        <f>'17'!E29</f>
        <v>3900</v>
      </c>
      <c r="F4" s="2">
        <f>'17'!F29</f>
        <v>12290</v>
      </c>
      <c r="G4" s="2">
        <f>'17'!G29</f>
        <v>0</v>
      </c>
      <c r="H4" s="2">
        <f>'17'!H29</f>
        <v>7190</v>
      </c>
      <c r="I4" s="2">
        <f>'17'!I29</f>
        <v>444</v>
      </c>
      <c r="J4" s="2">
        <f>'17'!J29</f>
        <v>79</v>
      </c>
      <c r="K4" s="2">
        <f>'17'!K29</f>
        <v>547</v>
      </c>
      <c r="L4" s="2">
        <f>'17'!L29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706789</v>
      </c>
      <c r="E4" s="2">
        <f>'18'!E29</f>
        <v>3900</v>
      </c>
      <c r="F4" s="2">
        <f>'18'!F29</f>
        <v>12290</v>
      </c>
      <c r="G4" s="2">
        <f>'18'!G29</f>
        <v>0</v>
      </c>
      <c r="H4" s="2">
        <f>'18'!H29</f>
        <v>7190</v>
      </c>
      <c r="I4" s="2">
        <f>'18'!I29</f>
        <v>444</v>
      </c>
      <c r="J4" s="2">
        <f>'18'!J29</f>
        <v>79</v>
      </c>
      <c r="K4" s="2">
        <f>'18'!K29</f>
        <v>547</v>
      </c>
      <c r="L4" s="2">
        <f>'18'!L29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65" t="s">
        <v>39</v>
      </c>
      <c r="B29" s="66"/>
      <c r="C29" s="6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706789</v>
      </c>
      <c r="E4" s="2">
        <f>'19'!E29</f>
        <v>3900</v>
      </c>
      <c r="F4" s="2">
        <f>'19'!F29</f>
        <v>12290</v>
      </c>
      <c r="G4" s="2">
        <f>'19'!G29</f>
        <v>0</v>
      </c>
      <c r="H4" s="2">
        <f>'19'!H29</f>
        <v>7190</v>
      </c>
      <c r="I4" s="2">
        <f>'19'!I29</f>
        <v>444</v>
      </c>
      <c r="J4" s="2">
        <f>'19'!J29</f>
        <v>79</v>
      </c>
      <c r="K4" s="2">
        <f>'19'!K29</f>
        <v>547</v>
      </c>
      <c r="L4" s="2">
        <f>'19'!L29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706789</v>
      </c>
      <c r="E4" s="2">
        <f>'20'!E29</f>
        <v>3900</v>
      </c>
      <c r="F4" s="2">
        <f>'20'!F29</f>
        <v>12290</v>
      </c>
      <c r="G4" s="2">
        <f>'20'!G29</f>
        <v>0</v>
      </c>
      <c r="H4" s="2">
        <f>'20'!H29</f>
        <v>7190</v>
      </c>
      <c r="I4" s="2">
        <f>'20'!I29</f>
        <v>444</v>
      </c>
      <c r="J4" s="2">
        <f>'20'!J29</f>
        <v>79</v>
      </c>
      <c r="K4" s="2">
        <f>'20'!K29</f>
        <v>547</v>
      </c>
      <c r="L4" s="2">
        <f>'20'!L29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706789</v>
      </c>
      <c r="E4" s="2">
        <f>'21'!E29</f>
        <v>3900</v>
      </c>
      <c r="F4" s="2">
        <f>'21'!F29</f>
        <v>12290</v>
      </c>
      <c r="G4" s="2">
        <f>'21'!G29</f>
        <v>0</v>
      </c>
      <c r="H4" s="2">
        <f>'21'!H29</f>
        <v>7190</v>
      </c>
      <c r="I4" s="2">
        <f>'21'!I29</f>
        <v>444</v>
      </c>
      <c r="J4" s="2">
        <f>'21'!J29</f>
        <v>79</v>
      </c>
      <c r="K4" s="2">
        <f>'21'!K29</f>
        <v>547</v>
      </c>
      <c r="L4" s="2">
        <f>'21'!L29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706789</v>
      </c>
      <c r="E4" s="2">
        <f>'22'!E29</f>
        <v>3900</v>
      </c>
      <c r="F4" s="2">
        <f>'22'!F29</f>
        <v>12290</v>
      </c>
      <c r="G4" s="2">
        <f>'22'!G29</f>
        <v>0</v>
      </c>
      <c r="H4" s="2">
        <f>'22'!H29</f>
        <v>7190</v>
      </c>
      <c r="I4" s="2">
        <f>'22'!I29</f>
        <v>444</v>
      </c>
      <c r="J4" s="2">
        <f>'22'!J29</f>
        <v>79</v>
      </c>
      <c r="K4" s="2">
        <f>'22'!K29</f>
        <v>547</v>
      </c>
      <c r="L4" s="2">
        <f>'22'!L29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706789</v>
      </c>
      <c r="E4" s="2">
        <f>'23'!E29</f>
        <v>3900</v>
      </c>
      <c r="F4" s="2">
        <f>'23'!F29</f>
        <v>12290</v>
      </c>
      <c r="G4" s="2">
        <f>'23'!G29</f>
        <v>0</v>
      </c>
      <c r="H4" s="2">
        <f>'23'!H29</f>
        <v>7190</v>
      </c>
      <c r="I4" s="2">
        <f>'23'!I29</f>
        <v>444</v>
      </c>
      <c r="J4" s="2">
        <f>'23'!J29</f>
        <v>79</v>
      </c>
      <c r="K4" s="2">
        <f>'23'!K29</f>
        <v>547</v>
      </c>
      <c r="L4" s="2">
        <f>'23'!L29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706789</v>
      </c>
      <c r="E4" s="2">
        <f>'24'!E29</f>
        <v>3900</v>
      </c>
      <c r="F4" s="2">
        <f>'24'!F29</f>
        <v>12290</v>
      </c>
      <c r="G4" s="2">
        <f>'24'!G29</f>
        <v>0</v>
      </c>
      <c r="H4" s="2">
        <f>'24'!H29</f>
        <v>7190</v>
      </c>
      <c r="I4" s="2">
        <f>'24'!I29</f>
        <v>444</v>
      </c>
      <c r="J4" s="2">
        <f>'24'!J29</f>
        <v>79</v>
      </c>
      <c r="K4" s="2">
        <f>'24'!K29</f>
        <v>547</v>
      </c>
      <c r="L4" s="2">
        <f>'24'!L29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706789</v>
      </c>
      <c r="E4" s="2">
        <f>'25'!E29</f>
        <v>3900</v>
      </c>
      <c r="F4" s="2">
        <f>'25'!F29</f>
        <v>12290</v>
      </c>
      <c r="G4" s="2">
        <f>'25'!G29</f>
        <v>0</v>
      </c>
      <c r="H4" s="2">
        <f>'25'!H29</f>
        <v>7190</v>
      </c>
      <c r="I4" s="2">
        <f>'25'!I29</f>
        <v>444</v>
      </c>
      <c r="J4" s="2">
        <f>'25'!J29</f>
        <v>79</v>
      </c>
      <c r="K4" s="2">
        <f>'25'!K29</f>
        <v>547</v>
      </c>
      <c r="L4" s="2">
        <f>'25'!L29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706789</v>
      </c>
      <c r="E4" s="2">
        <f>'26'!E29</f>
        <v>3900</v>
      </c>
      <c r="F4" s="2">
        <f>'26'!F29</f>
        <v>12290</v>
      </c>
      <c r="G4" s="2">
        <f>'26'!G29</f>
        <v>0</v>
      </c>
      <c r="H4" s="2">
        <f>'26'!H29</f>
        <v>7190</v>
      </c>
      <c r="I4" s="2">
        <f>'26'!I29</f>
        <v>444</v>
      </c>
      <c r="J4" s="2">
        <f>'26'!J29</f>
        <v>79</v>
      </c>
      <c r="K4" s="2">
        <f>'26'!K29</f>
        <v>547</v>
      </c>
      <c r="L4" s="2">
        <f>'26'!L29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706789</v>
      </c>
      <c r="E4" s="2">
        <f>'27'!E29</f>
        <v>3900</v>
      </c>
      <c r="F4" s="2">
        <f>'27'!F29</f>
        <v>12290</v>
      </c>
      <c r="G4" s="2">
        <f>'27'!G29</f>
        <v>0</v>
      </c>
      <c r="H4" s="2">
        <f>'27'!H29</f>
        <v>7190</v>
      </c>
      <c r="I4" s="2">
        <f>'27'!I29</f>
        <v>444</v>
      </c>
      <c r="J4" s="2">
        <f>'27'!J29</f>
        <v>79</v>
      </c>
      <c r="K4" s="2">
        <f>'27'!K29</f>
        <v>547</v>
      </c>
      <c r="L4" s="2">
        <f>'27'!L29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706789</v>
      </c>
      <c r="E4" s="2">
        <f>'28'!E29</f>
        <v>3900</v>
      </c>
      <c r="F4" s="2">
        <f>'28'!F29</f>
        <v>12290</v>
      </c>
      <c r="G4" s="2">
        <f>'28'!G29</f>
        <v>0</v>
      </c>
      <c r="H4" s="2">
        <f>'28'!H29</f>
        <v>7190</v>
      </c>
      <c r="I4" s="2">
        <f>'28'!I29</f>
        <v>444</v>
      </c>
      <c r="J4" s="2">
        <f>'28'!J29</f>
        <v>79</v>
      </c>
      <c r="K4" s="2">
        <f>'28'!K29</f>
        <v>547</v>
      </c>
      <c r="L4" s="2">
        <f>'28'!L29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49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65" t="s">
        <v>39</v>
      </c>
      <c r="B29" s="66"/>
      <c r="C29" s="6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706789</v>
      </c>
      <c r="E4" s="2">
        <f>'29'!E29</f>
        <v>3900</v>
      </c>
      <c r="F4" s="2">
        <f>'29'!F29</f>
        <v>12290</v>
      </c>
      <c r="G4" s="2">
        <f>'29'!G29</f>
        <v>0</v>
      </c>
      <c r="H4" s="2">
        <f>'29'!H29</f>
        <v>7190</v>
      </c>
      <c r="I4" s="2">
        <f>'29'!I29</f>
        <v>444</v>
      </c>
      <c r="J4" s="2">
        <f>'29'!J29</f>
        <v>79</v>
      </c>
      <c r="K4" s="2">
        <f>'29'!K29</f>
        <v>547</v>
      </c>
      <c r="L4" s="2">
        <f>'29'!L29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706789</v>
      </c>
      <c r="E4" s="2">
        <f>'30'!E29</f>
        <v>3900</v>
      </c>
      <c r="F4" s="2">
        <f>'30'!F29</f>
        <v>12290</v>
      </c>
      <c r="G4" s="2">
        <f>'30'!G29</f>
        <v>0</v>
      </c>
      <c r="H4" s="2">
        <f>'30'!H29</f>
        <v>7190</v>
      </c>
      <c r="I4" s="2">
        <f>'30'!I29</f>
        <v>444</v>
      </c>
      <c r="J4" s="2">
        <f>'30'!J29</f>
        <v>79</v>
      </c>
      <c r="K4" s="2">
        <f>'30'!K29</f>
        <v>547</v>
      </c>
      <c r="L4" s="2">
        <f>'30'!L29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10" workbookViewId="0">
      <selection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1216352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74976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79486</v>
      </c>
      <c r="N7" s="24">
        <f>D7+E7*20+F7*10+G7*9+H7*9+I7*191+J7*191+K7*182+L7*100</f>
        <v>87409</v>
      </c>
      <c r="O7" s="25">
        <f>M7*2.75%</f>
        <v>2185.8650000000002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636</v>
      </c>
      <c r="R7" s="24">
        <f>M7-(M7*2.75%)+I7*191+J7*191+K7*182+L7*100-Q7</f>
        <v>84587.134999999995</v>
      </c>
      <c r="S7" s="25">
        <f>M7*0.95%</f>
        <v>755.11699999999996</v>
      </c>
      <c r="T7" s="27">
        <f>S7-Q7</f>
        <v>119.11699999999996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33456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34956</v>
      </c>
      <c r="N8" s="24">
        <f t="shared" ref="N8:N27" si="1">D8+E8*20+F8*10+G8*9+H8*9+I8*191+J8*191+K8*182+L8*100</f>
        <v>38949</v>
      </c>
      <c r="O8" s="25">
        <f t="shared" ref="O8:O27" si="2">M8*2.75%</f>
        <v>961.29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260</v>
      </c>
      <c r="R8" s="24">
        <f t="shared" ref="R8:R27" si="3">M8-(M8*2.75%)+I8*191+J8*191+K8*182+L8*100-Q8</f>
        <v>37727.71</v>
      </c>
      <c r="S8" s="25">
        <f t="shared" ref="S8:S27" si="4">M8*0.95%</f>
        <v>332.08199999999999</v>
      </c>
      <c r="T8" s="27">
        <f t="shared" ref="T8:T27" si="5">S8-Q8</f>
        <v>72.081999999999994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96490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820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8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104570</v>
      </c>
      <c r="N9" s="24">
        <f t="shared" si="1"/>
        <v>112520</v>
      </c>
      <c r="O9" s="25">
        <f t="shared" si="2"/>
        <v>2875.6750000000002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697</v>
      </c>
      <c r="R9" s="24">
        <f t="shared" si="3"/>
        <v>108947.325</v>
      </c>
      <c r="S9" s="25">
        <f t="shared" si="4"/>
        <v>993.41499999999996</v>
      </c>
      <c r="T9" s="27">
        <f t="shared" si="5"/>
        <v>296.41499999999996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31119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35249</v>
      </c>
      <c r="N10" s="24">
        <f t="shared" si="1"/>
        <v>42125</v>
      </c>
      <c r="O10" s="25">
        <f t="shared" si="2"/>
        <v>969.34749999999997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180</v>
      </c>
      <c r="R10" s="24">
        <f t="shared" si="3"/>
        <v>40975.652499999997</v>
      </c>
      <c r="S10" s="25">
        <f t="shared" si="4"/>
        <v>334.8655</v>
      </c>
      <c r="T10" s="27">
        <f t="shared" si="5"/>
        <v>154.8655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41375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47125</v>
      </c>
      <c r="N11" s="24">
        <f t="shared" si="1"/>
        <v>56012</v>
      </c>
      <c r="O11" s="25">
        <f t="shared" si="2"/>
        <v>1295.9375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337</v>
      </c>
      <c r="R11" s="24">
        <f t="shared" si="3"/>
        <v>54379.0625</v>
      </c>
      <c r="S11" s="25">
        <f t="shared" si="4"/>
        <v>447.6875</v>
      </c>
      <c r="T11" s="27">
        <f t="shared" si="5"/>
        <v>110.6875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33091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100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75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33591</v>
      </c>
      <c r="N12" s="24">
        <f t="shared" si="1"/>
        <v>70838</v>
      </c>
      <c r="O12" s="25">
        <f t="shared" si="2"/>
        <v>923.75250000000005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180</v>
      </c>
      <c r="R12" s="24">
        <f t="shared" si="3"/>
        <v>69734.247499999998</v>
      </c>
      <c r="S12" s="25">
        <f t="shared" si="4"/>
        <v>319.11449999999996</v>
      </c>
      <c r="T12" s="27">
        <f t="shared" si="5"/>
        <v>139.11449999999996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33313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75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34753</v>
      </c>
      <c r="N13" s="24">
        <f t="shared" si="1"/>
        <v>49078</v>
      </c>
      <c r="O13" s="25">
        <f t="shared" si="2"/>
        <v>955.70749999999998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21</v>
      </c>
      <c r="R13" s="24">
        <f t="shared" si="3"/>
        <v>48101.292500000003</v>
      </c>
      <c r="S13" s="25">
        <f t="shared" si="4"/>
        <v>330.15350000000001</v>
      </c>
      <c r="T13" s="27">
        <f t="shared" si="5"/>
        <v>309.15350000000001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75282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76692</v>
      </c>
      <c r="N14" s="24">
        <f t="shared" si="1"/>
        <v>83889</v>
      </c>
      <c r="O14" s="25">
        <f t="shared" si="2"/>
        <v>2109.0300000000002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677</v>
      </c>
      <c r="R14" s="24">
        <f t="shared" si="3"/>
        <v>81102.97</v>
      </c>
      <c r="S14" s="25">
        <f t="shared" si="4"/>
        <v>728.57399999999996</v>
      </c>
      <c r="T14" s="27">
        <f t="shared" si="5"/>
        <v>51.573999999999955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99438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102278</v>
      </c>
      <c r="N15" s="24">
        <f t="shared" si="1"/>
        <v>104934</v>
      </c>
      <c r="O15" s="25">
        <f t="shared" si="2"/>
        <v>2812.645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787</v>
      </c>
      <c r="R15" s="24">
        <f t="shared" si="3"/>
        <v>101334.355</v>
      </c>
      <c r="S15" s="25">
        <f t="shared" si="4"/>
        <v>971.64099999999996</v>
      </c>
      <c r="T15" s="27">
        <f t="shared" si="5"/>
        <v>184.64099999999996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103527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108697</v>
      </c>
      <c r="N16" s="24">
        <f t="shared" si="1"/>
        <v>113090</v>
      </c>
      <c r="O16" s="25">
        <f t="shared" si="2"/>
        <v>2989.1675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694</v>
      </c>
      <c r="R16" s="24">
        <f t="shared" si="3"/>
        <v>109406.8325</v>
      </c>
      <c r="S16" s="25">
        <f t="shared" si="4"/>
        <v>1032.6215</v>
      </c>
      <c r="T16" s="27">
        <f t="shared" si="5"/>
        <v>338.62149999999997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56496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9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61216</v>
      </c>
      <c r="N17" s="24">
        <f t="shared" si="1"/>
        <v>64764</v>
      </c>
      <c r="O17" s="25">
        <f t="shared" si="2"/>
        <v>1683.44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491</v>
      </c>
      <c r="R17" s="24">
        <f t="shared" si="3"/>
        <v>62589.56</v>
      </c>
      <c r="S17" s="25">
        <f t="shared" si="4"/>
        <v>581.55200000000002</v>
      </c>
      <c r="T17" s="27">
        <f t="shared" si="5"/>
        <v>90.552000000000021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80949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84849</v>
      </c>
      <c r="N18" s="24">
        <f t="shared" si="1"/>
        <v>89033</v>
      </c>
      <c r="O18" s="25">
        <f t="shared" si="2"/>
        <v>2333.3474999999999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769</v>
      </c>
      <c r="R18" s="24">
        <f t="shared" si="3"/>
        <v>85930.652499999997</v>
      </c>
      <c r="S18" s="25">
        <f t="shared" si="4"/>
        <v>806.06549999999993</v>
      </c>
      <c r="T18" s="27">
        <f t="shared" si="5"/>
        <v>37.065499999999929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70358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73598</v>
      </c>
      <c r="N19" s="24">
        <f t="shared" si="1"/>
        <v>77364</v>
      </c>
      <c r="O19" s="25">
        <f t="shared" si="2"/>
        <v>2023.9449999999999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600</v>
      </c>
      <c r="R19" s="24">
        <f t="shared" si="3"/>
        <v>74740.054999999993</v>
      </c>
      <c r="S19" s="25">
        <f t="shared" si="4"/>
        <v>699.18099999999993</v>
      </c>
      <c r="T19" s="27">
        <f t="shared" si="5"/>
        <v>99.180999999999926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22408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22408</v>
      </c>
      <c r="N20" s="24">
        <f t="shared" si="1"/>
        <v>22408</v>
      </c>
      <c r="O20" s="25">
        <f t="shared" si="2"/>
        <v>616.22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676</v>
      </c>
      <c r="R20" s="24">
        <f t="shared" si="3"/>
        <v>21115.78</v>
      </c>
      <c r="S20" s="25">
        <f t="shared" si="4"/>
        <v>212.876</v>
      </c>
      <c r="T20" s="27">
        <f t="shared" si="5"/>
        <v>-463.12400000000002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31677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34507</v>
      </c>
      <c r="N21" s="24">
        <f t="shared" si="1"/>
        <v>39091</v>
      </c>
      <c r="O21" s="25">
        <f t="shared" si="2"/>
        <v>948.9425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134</v>
      </c>
      <c r="R21" s="24">
        <f t="shared" si="3"/>
        <v>38008.057500000003</v>
      </c>
      <c r="S21" s="25">
        <f t="shared" si="4"/>
        <v>327.81650000000002</v>
      </c>
      <c r="T21" s="27">
        <f t="shared" si="5"/>
        <v>193.81650000000002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99439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130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104109</v>
      </c>
      <c r="N22" s="24">
        <f t="shared" si="1"/>
        <v>114479</v>
      </c>
      <c r="O22" s="25">
        <f t="shared" si="2"/>
        <v>2862.9974999999999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800</v>
      </c>
      <c r="R22" s="24">
        <f t="shared" si="3"/>
        <v>110816.0025</v>
      </c>
      <c r="S22" s="25">
        <f t="shared" si="4"/>
        <v>989.03549999999996</v>
      </c>
      <c r="T22" s="27">
        <f t="shared" si="5"/>
        <v>189.03549999999996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39226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39226</v>
      </c>
      <c r="N23" s="24">
        <f t="shared" si="1"/>
        <v>52416</v>
      </c>
      <c r="O23" s="25">
        <f t="shared" si="2"/>
        <v>1078.7149999999999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370</v>
      </c>
      <c r="R23" s="24">
        <f t="shared" si="3"/>
        <v>50967.285000000003</v>
      </c>
      <c r="S23" s="25">
        <f t="shared" si="4"/>
        <v>372.64699999999999</v>
      </c>
      <c r="T23" s="27">
        <f t="shared" si="5"/>
        <v>2.6469999999999914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113190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41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116740</v>
      </c>
      <c r="N24" s="24">
        <f t="shared" si="1"/>
        <v>127346</v>
      </c>
      <c r="O24" s="25">
        <f t="shared" si="2"/>
        <v>3210.35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721</v>
      </c>
      <c r="R24" s="24">
        <f t="shared" si="3"/>
        <v>123414.65</v>
      </c>
      <c r="S24" s="25">
        <f t="shared" si="4"/>
        <v>1109.03</v>
      </c>
      <c r="T24" s="27">
        <f t="shared" si="5"/>
        <v>388.03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48315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49755</v>
      </c>
      <c r="N25" s="24">
        <f t="shared" si="1"/>
        <v>52721</v>
      </c>
      <c r="O25" s="25">
        <f t="shared" si="2"/>
        <v>1368.2625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546</v>
      </c>
      <c r="R25" s="24">
        <f t="shared" si="3"/>
        <v>50806.737500000003</v>
      </c>
      <c r="S25" s="25">
        <f t="shared" si="4"/>
        <v>472.67250000000001</v>
      </c>
      <c r="T25" s="27">
        <f t="shared" si="5"/>
        <v>-73.327499999999986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54937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55477</v>
      </c>
      <c r="N26" s="24">
        <f t="shared" si="1"/>
        <v>60252</v>
      </c>
      <c r="O26" s="25">
        <f t="shared" si="2"/>
        <v>1525.6175000000001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602</v>
      </c>
      <c r="R26" s="24">
        <f t="shared" si="3"/>
        <v>58124.3825</v>
      </c>
      <c r="S26" s="25">
        <f t="shared" si="4"/>
        <v>527.03149999999994</v>
      </c>
      <c r="T26" s="27">
        <f t="shared" si="5"/>
        <v>-74.968500000000063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38047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38047</v>
      </c>
      <c r="N27" s="40">
        <f t="shared" si="1"/>
        <v>41476</v>
      </c>
      <c r="O27" s="25">
        <f t="shared" si="2"/>
        <v>1046.2925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550</v>
      </c>
      <c r="R27" s="24">
        <f t="shared" si="3"/>
        <v>39879.707499999997</v>
      </c>
      <c r="S27" s="42">
        <f t="shared" si="4"/>
        <v>361.44650000000001</v>
      </c>
      <c r="T27" s="43">
        <f t="shared" si="5"/>
        <v>-188.55349999999999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1277109</v>
      </c>
      <c r="E28" s="45">
        <f t="shared" si="6"/>
        <v>650</v>
      </c>
      <c r="F28" s="45">
        <f t="shared" ref="F28:T28" si="7">SUM(F7:F27)</f>
        <v>870</v>
      </c>
      <c r="G28" s="45">
        <f t="shared" si="7"/>
        <v>0</v>
      </c>
      <c r="H28" s="45">
        <f t="shared" si="7"/>
        <v>4280</v>
      </c>
      <c r="I28" s="45">
        <f t="shared" si="7"/>
        <v>602</v>
      </c>
      <c r="J28" s="45">
        <f t="shared" si="7"/>
        <v>101</v>
      </c>
      <c r="K28" s="45">
        <f t="shared" si="7"/>
        <v>156</v>
      </c>
      <c r="L28" s="45">
        <f t="shared" si="7"/>
        <v>2</v>
      </c>
      <c r="M28" s="45">
        <f t="shared" si="7"/>
        <v>1337329</v>
      </c>
      <c r="N28" s="45">
        <f t="shared" si="7"/>
        <v>1500194</v>
      </c>
      <c r="O28" s="46">
        <f t="shared" si="7"/>
        <v>36776.547500000008</v>
      </c>
      <c r="P28" s="45">
        <f t="shared" si="7"/>
        <v>0</v>
      </c>
      <c r="Q28" s="45">
        <f t="shared" si="7"/>
        <v>10728</v>
      </c>
      <c r="R28" s="45">
        <f t="shared" si="7"/>
        <v>1452689.4525000001</v>
      </c>
      <c r="S28" s="45">
        <f t="shared" si="7"/>
        <v>12704.625500000002</v>
      </c>
      <c r="T28" s="47">
        <f t="shared" si="7"/>
        <v>1976.6254999999996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63</v>
      </c>
      <c r="E31" s="61">
        <f>E29*20+F29*10+G29*9+H29*9</f>
        <v>265610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7" sqref="C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78" t="s">
        <v>56</v>
      </c>
      <c r="B1" s="79"/>
      <c r="C1" s="79"/>
      <c r="D1" s="80"/>
      <c r="E1" s="53"/>
      <c r="F1" s="53"/>
    </row>
    <row r="2" spans="1:6" ht="26.25" x14ac:dyDescent="0.4">
      <c r="A2" s="54" t="s">
        <v>57</v>
      </c>
      <c r="B2" s="55" t="s">
        <v>58</v>
      </c>
      <c r="C2" s="56" t="s">
        <v>59</v>
      </c>
      <c r="D2" s="57" t="s">
        <v>60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4510</v>
      </c>
      <c r="D3" s="54">
        <f>B3-C3</f>
        <v>55490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1500</v>
      </c>
      <c r="D4" s="54">
        <f t="shared" ref="D4:D23" si="0">B4-C4</f>
        <v>33500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8080</v>
      </c>
      <c r="D5" s="54">
        <f t="shared" si="0"/>
        <v>66920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4130</v>
      </c>
      <c r="D6" s="54">
        <f t="shared" si="0"/>
        <v>25870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5750</v>
      </c>
      <c r="D7" s="54">
        <f t="shared" si="0"/>
        <v>29250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500</v>
      </c>
      <c r="D8" s="54">
        <f t="shared" si="0"/>
        <v>29500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1440</v>
      </c>
      <c r="D9" s="54">
        <f t="shared" si="0"/>
        <v>28560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1410</v>
      </c>
      <c r="D10" s="54">
        <f t="shared" si="0"/>
        <v>68590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2840</v>
      </c>
      <c r="D11" s="54">
        <f t="shared" si="0"/>
        <v>67160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5170</v>
      </c>
      <c r="D12" s="54">
        <f t="shared" si="0"/>
        <v>64830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4720</v>
      </c>
      <c r="D13" s="54">
        <f t="shared" si="0"/>
        <v>50280</v>
      </c>
    </row>
    <row r="14" spans="1:6" ht="26.25" x14ac:dyDescent="0.4">
      <c r="A14" s="54" t="s">
        <v>61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44</v>
      </c>
      <c r="B15" s="54">
        <v>55000</v>
      </c>
      <c r="C15" s="54">
        <f>Total!E19*20+Total!F19*10+Total!G19*9+Total!H19*9</f>
        <v>3240</v>
      </c>
      <c r="D15" s="54">
        <f t="shared" si="0"/>
        <v>51760</v>
      </c>
    </row>
    <row r="16" spans="1:6" ht="26.25" x14ac:dyDescent="0.4">
      <c r="A16" s="54" t="s">
        <v>50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46</v>
      </c>
      <c r="B17" s="54">
        <v>30000</v>
      </c>
      <c r="C17" s="54">
        <f>Total!E21*20+Total!F21*10+Total!G21*9+Total!H21*9</f>
        <v>2830</v>
      </c>
      <c r="D17" s="54">
        <f t="shared" si="0"/>
        <v>27170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4670</v>
      </c>
      <c r="D18" s="54">
        <f t="shared" si="0"/>
        <v>70330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3550</v>
      </c>
      <c r="D20" s="54">
        <f t="shared" si="0"/>
        <v>71450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1440</v>
      </c>
      <c r="D21" s="54">
        <f t="shared" si="0"/>
        <v>33560</v>
      </c>
    </row>
    <row r="22" spans="1:4" ht="26.25" x14ac:dyDescent="0.4">
      <c r="A22" s="54" t="s">
        <v>47</v>
      </c>
      <c r="B22" s="54">
        <v>35000</v>
      </c>
      <c r="C22" s="54">
        <f>Total!E26*20+Total!F26*10+Total!G26*9+Total!H26*9</f>
        <v>540</v>
      </c>
      <c r="D22" s="54">
        <f t="shared" si="0"/>
        <v>34460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62</v>
      </c>
      <c r="B24" s="60">
        <f>SUM(B3:B23)</f>
        <v>1000000</v>
      </c>
      <c r="C24" s="60">
        <f t="shared" ref="C24:D24" si="1">SUM(C3:C23)</f>
        <v>60220</v>
      </c>
      <c r="D24" s="60">
        <f t="shared" si="1"/>
        <v>939780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53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65" t="s">
        <v>39</v>
      </c>
      <c r="B29" s="66"/>
      <c r="C29" s="6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T6:T28">
    <cfRule type="cellIs" dxfId="1194" priority="34" operator="lessThan">
      <formula>0</formula>
    </cfRule>
  </conditionalFormatting>
  <conditionalFormatting sqref="T7:T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T7:T28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T6:T28">
    <cfRule type="cellIs" dxfId="1180" priority="20" operator="lessThan">
      <formula>0</formula>
    </cfRule>
  </conditionalFormatting>
  <conditionalFormatting sqref="T7:T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T7:T28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S7">
    <cfRule type="cellIs" dxfId="1171" priority="11" operator="greaterThan">
      <formula>0</formula>
    </cfRule>
  </conditionalFormatting>
  <conditionalFormatting sqref="D9:S9">
    <cfRule type="cellIs" dxfId="1170" priority="10" operator="greaterThan">
      <formula>0</formula>
    </cfRule>
  </conditionalFormatting>
  <conditionalFormatting sqref="D11:S11">
    <cfRule type="cellIs" dxfId="1169" priority="9" operator="greaterThan">
      <formula>0</formula>
    </cfRule>
  </conditionalFormatting>
  <conditionalFormatting sqref="D13:S13">
    <cfRule type="cellIs" dxfId="1168" priority="8" operator="greaterThan">
      <formula>0</formula>
    </cfRule>
  </conditionalFormatting>
  <conditionalFormatting sqref="D15:S15">
    <cfRule type="cellIs" dxfId="1167" priority="7" operator="greaterThan">
      <formula>0</formula>
    </cfRule>
  </conditionalFormatting>
  <conditionalFormatting sqref="D17:S17">
    <cfRule type="cellIs" dxfId="1166" priority="6" operator="greaterThan">
      <formula>0</formula>
    </cfRule>
  </conditionalFormatting>
  <conditionalFormatting sqref="D19:S19">
    <cfRule type="cellIs" dxfId="1165" priority="5" operator="greaterThan">
      <formula>0</formula>
    </cfRule>
  </conditionalFormatting>
  <conditionalFormatting sqref="D21:S21">
    <cfRule type="cellIs" dxfId="1164" priority="4" operator="greaterThan">
      <formula>0</formula>
    </cfRule>
  </conditionalFormatting>
  <conditionalFormatting sqref="D23:S23">
    <cfRule type="cellIs" dxfId="1163" priority="3" operator="greaterThan">
      <formula>0</formula>
    </cfRule>
  </conditionalFormatting>
  <conditionalFormatting sqref="D25:S25">
    <cfRule type="cellIs" dxfId="1162" priority="2" operator="greaterThan">
      <formula>0</formula>
    </cfRule>
  </conditionalFormatting>
  <conditionalFormatting sqref="D27:S27">
    <cfRule type="cellIs" dxfId="116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55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65" t="s">
        <v>39</v>
      </c>
      <c r="B29" s="66"/>
      <c r="C29" s="6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3" operator="equal">
      <formula>212030016606640</formula>
    </cfRule>
  </conditionalFormatting>
  <conditionalFormatting sqref="D29 E4:E6 E28:K29">
    <cfRule type="cellIs" dxfId="1159" priority="41" operator="equal">
      <formula>$E$4</formula>
    </cfRule>
    <cfRule type="cellIs" dxfId="1158" priority="42" operator="equal">
      <formula>2120</formula>
    </cfRule>
  </conditionalFormatting>
  <conditionalFormatting sqref="D29:E29 F4:F6 F28:F29">
    <cfRule type="cellIs" dxfId="1157" priority="39" operator="equal">
      <formula>$F$4</formula>
    </cfRule>
    <cfRule type="cellIs" dxfId="1156" priority="40" operator="equal">
      <formula>300</formula>
    </cfRule>
  </conditionalFormatting>
  <conditionalFormatting sqref="G4:G6 G28:G29">
    <cfRule type="cellIs" dxfId="1155" priority="37" operator="equal">
      <formula>$G$4</formula>
    </cfRule>
    <cfRule type="cellIs" dxfId="1154" priority="38" operator="equal">
      <formula>1660</formula>
    </cfRule>
  </conditionalFormatting>
  <conditionalFormatting sqref="H4:H6 H28:H29">
    <cfRule type="cellIs" dxfId="1153" priority="35" operator="equal">
      <formula>$H$4</formula>
    </cfRule>
    <cfRule type="cellIs" dxfId="1152" priority="36" operator="equal">
      <formula>6640</formula>
    </cfRule>
  </conditionalFormatting>
  <conditionalFormatting sqref="T6:T28">
    <cfRule type="cellIs" dxfId="1151" priority="34" operator="lessThan">
      <formula>0</formula>
    </cfRule>
  </conditionalFormatting>
  <conditionalFormatting sqref="T7:T27">
    <cfRule type="cellIs" dxfId="1150" priority="31" operator="lessThan">
      <formula>0</formula>
    </cfRule>
    <cfRule type="cellIs" dxfId="1149" priority="32" operator="lessThan">
      <formula>0</formula>
    </cfRule>
    <cfRule type="cellIs" dxfId="1148" priority="33" operator="lessThan">
      <formula>0</formula>
    </cfRule>
  </conditionalFormatting>
  <conditionalFormatting sqref="E4:E6 E28:K28">
    <cfRule type="cellIs" dxfId="1147" priority="30" operator="equal">
      <formula>$E$4</formula>
    </cfRule>
  </conditionalFormatting>
  <conditionalFormatting sqref="D28:D29 D6 D4:M4">
    <cfRule type="cellIs" dxfId="1146" priority="29" operator="equal">
      <formula>$D$4</formula>
    </cfRule>
  </conditionalFormatting>
  <conditionalFormatting sqref="I4:I6 I28:I29">
    <cfRule type="cellIs" dxfId="1145" priority="28" operator="equal">
      <formula>$I$4</formula>
    </cfRule>
  </conditionalFormatting>
  <conditionalFormatting sqref="J4:J6 J28:J29">
    <cfRule type="cellIs" dxfId="1144" priority="27" operator="equal">
      <formula>$J$4</formula>
    </cfRule>
  </conditionalFormatting>
  <conditionalFormatting sqref="K4:K6 K28:K29">
    <cfRule type="cellIs" dxfId="1143" priority="26" operator="equal">
      <formula>$K$4</formula>
    </cfRule>
  </conditionalFormatting>
  <conditionalFormatting sqref="M4:M6">
    <cfRule type="cellIs" dxfId="1142" priority="25" operator="equal">
      <formula>$L$4</formula>
    </cfRule>
  </conditionalFormatting>
  <conditionalFormatting sqref="T7:T28">
    <cfRule type="cellIs" dxfId="1141" priority="22" operator="lessThan">
      <formula>0</formula>
    </cfRule>
    <cfRule type="cellIs" dxfId="1140" priority="23" operator="lessThan">
      <formula>0</formula>
    </cfRule>
    <cfRule type="cellIs" dxfId="1139" priority="24" operator="lessThan">
      <formula>0</formula>
    </cfRule>
  </conditionalFormatting>
  <conditionalFormatting sqref="D5:K5">
    <cfRule type="cellIs" dxfId="1138" priority="21" operator="greaterThan">
      <formula>0</formula>
    </cfRule>
  </conditionalFormatting>
  <conditionalFormatting sqref="T6:T28">
    <cfRule type="cellIs" dxfId="1137" priority="20" operator="lessThan">
      <formula>0</formula>
    </cfRule>
  </conditionalFormatting>
  <conditionalFormatting sqref="T7:T27">
    <cfRule type="cellIs" dxfId="1136" priority="17" operator="lessThan">
      <formula>0</formula>
    </cfRule>
    <cfRule type="cellIs" dxfId="1135" priority="18" operator="lessThan">
      <formula>0</formula>
    </cfRule>
    <cfRule type="cellIs" dxfId="1134" priority="19" operator="lessThan">
      <formula>0</formula>
    </cfRule>
  </conditionalFormatting>
  <conditionalFormatting sqref="T7:T28">
    <cfRule type="cellIs" dxfId="1133" priority="14" operator="lessThan">
      <formula>0</formula>
    </cfRule>
    <cfRule type="cellIs" dxfId="1132" priority="15" operator="lessThan">
      <formula>0</formula>
    </cfRule>
    <cfRule type="cellIs" dxfId="1131" priority="16" operator="lessThan">
      <formula>0</formula>
    </cfRule>
  </conditionalFormatting>
  <conditionalFormatting sqref="D5:K5">
    <cfRule type="cellIs" dxfId="1130" priority="13" operator="greaterThan">
      <formula>0</formula>
    </cfRule>
  </conditionalFormatting>
  <conditionalFormatting sqref="L4 L6 L28:L29">
    <cfRule type="cellIs" dxfId="1129" priority="12" operator="equal">
      <formula>$L$4</formula>
    </cfRule>
  </conditionalFormatting>
  <conditionalFormatting sqref="D7:S7">
    <cfRule type="cellIs" dxfId="1128" priority="11" operator="greaterThan">
      <formula>0</formula>
    </cfRule>
  </conditionalFormatting>
  <conditionalFormatting sqref="D9:S9">
    <cfRule type="cellIs" dxfId="1127" priority="10" operator="greaterThan">
      <formula>0</formula>
    </cfRule>
  </conditionalFormatting>
  <conditionalFormatting sqref="D11:S11">
    <cfRule type="cellIs" dxfId="1126" priority="9" operator="greaterThan">
      <formula>0</formula>
    </cfRule>
  </conditionalFormatting>
  <conditionalFormatting sqref="D13:S13">
    <cfRule type="cellIs" dxfId="1125" priority="8" operator="greaterThan">
      <formula>0</formula>
    </cfRule>
  </conditionalFormatting>
  <conditionalFormatting sqref="D15:S15">
    <cfRule type="cellIs" dxfId="1124" priority="7" operator="greaterThan">
      <formula>0</formula>
    </cfRule>
  </conditionalFormatting>
  <conditionalFormatting sqref="D17:S17">
    <cfRule type="cellIs" dxfId="1123" priority="6" operator="greaterThan">
      <formula>0</formula>
    </cfRule>
  </conditionalFormatting>
  <conditionalFormatting sqref="D19:S19">
    <cfRule type="cellIs" dxfId="1122" priority="5" operator="greaterThan">
      <formula>0</formula>
    </cfRule>
  </conditionalFormatting>
  <conditionalFormatting sqref="D21:S21">
    <cfRule type="cellIs" dxfId="1121" priority="4" operator="greaterThan">
      <formula>0</formula>
    </cfRule>
  </conditionalFormatting>
  <conditionalFormatting sqref="D23:S23">
    <cfRule type="cellIs" dxfId="1120" priority="3" operator="greaterThan">
      <formula>0</formula>
    </cfRule>
  </conditionalFormatting>
  <conditionalFormatting sqref="D25:S25">
    <cfRule type="cellIs" dxfId="1119" priority="2" operator="greaterThan">
      <formula>0</formula>
    </cfRule>
  </conditionalFormatting>
  <conditionalFormatting sqref="D27:S27">
    <cfRule type="cellIs" dxfId="11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O31" sqref="O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7" priority="43" operator="equal">
      <formula>212030016606640</formula>
    </cfRule>
  </conditionalFormatting>
  <conditionalFormatting sqref="D29 E4:E6 E28:K29">
    <cfRule type="cellIs" dxfId="1116" priority="41" operator="equal">
      <formula>$E$4</formula>
    </cfRule>
    <cfRule type="cellIs" dxfId="1115" priority="42" operator="equal">
      <formula>2120</formula>
    </cfRule>
  </conditionalFormatting>
  <conditionalFormatting sqref="D29:E29 F4:F6 F28:F29">
    <cfRule type="cellIs" dxfId="1114" priority="39" operator="equal">
      <formula>$F$4</formula>
    </cfRule>
    <cfRule type="cellIs" dxfId="1113" priority="40" operator="equal">
      <formula>300</formula>
    </cfRule>
  </conditionalFormatting>
  <conditionalFormatting sqref="G4:G6 G28:G29">
    <cfRule type="cellIs" dxfId="1112" priority="37" operator="equal">
      <formula>$G$4</formula>
    </cfRule>
    <cfRule type="cellIs" dxfId="1111" priority="38" operator="equal">
      <formula>1660</formula>
    </cfRule>
  </conditionalFormatting>
  <conditionalFormatting sqref="H4:H6 H28:H29">
    <cfRule type="cellIs" dxfId="1110" priority="35" operator="equal">
      <formula>$H$4</formula>
    </cfRule>
    <cfRule type="cellIs" dxfId="1109" priority="36" operator="equal">
      <formula>6640</formula>
    </cfRule>
  </conditionalFormatting>
  <conditionalFormatting sqref="T6:T28">
    <cfRule type="cellIs" dxfId="1108" priority="34" operator="lessThan">
      <formula>0</formula>
    </cfRule>
  </conditionalFormatting>
  <conditionalFormatting sqref="T7:T27">
    <cfRule type="cellIs" dxfId="1107" priority="31" operator="lessThan">
      <formula>0</formula>
    </cfRule>
    <cfRule type="cellIs" dxfId="1106" priority="32" operator="lessThan">
      <formula>0</formula>
    </cfRule>
    <cfRule type="cellIs" dxfId="1105" priority="33" operator="lessThan">
      <formula>0</formula>
    </cfRule>
  </conditionalFormatting>
  <conditionalFormatting sqref="E4:E6 E28:K28">
    <cfRule type="cellIs" dxfId="1104" priority="30" operator="equal">
      <formula>$E$4</formula>
    </cfRule>
  </conditionalFormatting>
  <conditionalFormatting sqref="D28:D29 D6 D4:M4">
    <cfRule type="cellIs" dxfId="1103" priority="29" operator="equal">
      <formula>$D$4</formula>
    </cfRule>
  </conditionalFormatting>
  <conditionalFormatting sqref="I4:I6 I28:I29">
    <cfRule type="cellIs" dxfId="1102" priority="28" operator="equal">
      <formula>$I$4</formula>
    </cfRule>
  </conditionalFormatting>
  <conditionalFormatting sqref="J4:J6 J28:J29">
    <cfRule type="cellIs" dxfId="1101" priority="27" operator="equal">
      <formula>$J$4</formula>
    </cfRule>
  </conditionalFormatting>
  <conditionalFormatting sqref="K4:K6 K28:K29">
    <cfRule type="cellIs" dxfId="1100" priority="26" operator="equal">
      <formula>$K$4</formula>
    </cfRule>
  </conditionalFormatting>
  <conditionalFormatting sqref="M4:M6">
    <cfRule type="cellIs" dxfId="1099" priority="25" operator="equal">
      <formula>$L$4</formula>
    </cfRule>
  </conditionalFormatting>
  <conditionalFormatting sqref="T7:T28">
    <cfRule type="cellIs" dxfId="1098" priority="22" operator="lessThan">
      <formula>0</formula>
    </cfRule>
    <cfRule type="cellIs" dxfId="1097" priority="23" operator="lessThan">
      <formula>0</formula>
    </cfRule>
    <cfRule type="cellIs" dxfId="1096" priority="24" operator="lessThan">
      <formula>0</formula>
    </cfRule>
  </conditionalFormatting>
  <conditionalFormatting sqref="D5:K5">
    <cfRule type="cellIs" dxfId="1095" priority="21" operator="greaterThan">
      <formula>0</formula>
    </cfRule>
  </conditionalFormatting>
  <conditionalFormatting sqref="T6:T28">
    <cfRule type="cellIs" dxfId="1094" priority="20" operator="lessThan">
      <formula>0</formula>
    </cfRule>
  </conditionalFormatting>
  <conditionalFormatting sqref="T7:T27">
    <cfRule type="cellIs" dxfId="1093" priority="17" operator="lessThan">
      <formula>0</formula>
    </cfRule>
    <cfRule type="cellIs" dxfId="1092" priority="18" operator="lessThan">
      <formula>0</formula>
    </cfRule>
    <cfRule type="cellIs" dxfId="1091" priority="19" operator="lessThan">
      <formula>0</formula>
    </cfRule>
  </conditionalFormatting>
  <conditionalFormatting sqref="T7:T28">
    <cfRule type="cellIs" dxfId="1090" priority="14" operator="lessThan">
      <formula>0</formula>
    </cfRule>
    <cfRule type="cellIs" dxfId="1089" priority="15" operator="lessThan">
      <formula>0</formula>
    </cfRule>
    <cfRule type="cellIs" dxfId="1088" priority="16" operator="lessThan">
      <formula>0</formula>
    </cfRule>
  </conditionalFormatting>
  <conditionalFormatting sqref="D5:K5">
    <cfRule type="cellIs" dxfId="1087" priority="13" operator="greaterThan">
      <formula>0</formula>
    </cfRule>
  </conditionalFormatting>
  <conditionalFormatting sqref="L4 L6 L28:L29">
    <cfRule type="cellIs" dxfId="1086" priority="12" operator="equal">
      <formula>$L$4</formula>
    </cfRule>
  </conditionalFormatting>
  <conditionalFormatting sqref="D7:S7">
    <cfRule type="cellIs" dxfId="1085" priority="11" operator="greaterThan">
      <formula>0</formula>
    </cfRule>
  </conditionalFormatting>
  <conditionalFormatting sqref="D9:S9">
    <cfRule type="cellIs" dxfId="1084" priority="10" operator="greaterThan">
      <formula>0</formula>
    </cfRule>
  </conditionalFormatting>
  <conditionalFormatting sqref="D11:S11">
    <cfRule type="cellIs" dxfId="1083" priority="9" operator="greaterThan">
      <formula>0</formula>
    </cfRule>
  </conditionalFormatting>
  <conditionalFormatting sqref="D13:S13">
    <cfRule type="cellIs" dxfId="1082" priority="8" operator="greaterThan">
      <formula>0</formula>
    </cfRule>
  </conditionalFormatting>
  <conditionalFormatting sqref="D15:S15">
    <cfRule type="cellIs" dxfId="1081" priority="7" operator="greaterThan">
      <formula>0</formula>
    </cfRule>
  </conditionalFormatting>
  <conditionalFormatting sqref="D17:S17">
    <cfRule type="cellIs" dxfId="1080" priority="6" operator="greaterThan">
      <formula>0</formula>
    </cfRule>
  </conditionalFormatting>
  <conditionalFormatting sqref="D19:S19">
    <cfRule type="cellIs" dxfId="1079" priority="5" operator="greaterThan">
      <formula>0</formula>
    </cfRule>
  </conditionalFormatting>
  <conditionalFormatting sqref="D21:S21">
    <cfRule type="cellIs" dxfId="1078" priority="4" operator="greaterThan">
      <formula>0</formula>
    </cfRule>
  </conditionalFormatting>
  <conditionalFormatting sqref="D23:S23">
    <cfRule type="cellIs" dxfId="1077" priority="3" operator="greaterThan">
      <formula>0</formula>
    </cfRule>
  </conditionalFormatting>
  <conditionalFormatting sqref="D25:S25">
    <cfRule type="cellIs" dxfId="1076" priority="2" operator="greaterThan">
      <formula>0</formula>
    </cfRule>
  </conditionalFormatting>
  <conditionalFormatting sqref="D27:S27">
    <cfRule type="cellIs" dxfId="10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4" priority="43" operator="equal">
      <formula>212030016606640</formula>
    </cfRule>
  </conditionalFormatting>
  <conditionalFormatting sqref="D29 E4:E6 E28:K29">
    <cfRule type="cellIs" dxfId="1073" priority="41" operator="equal">
      <formula>$E$4</formula>
    </cfRule>
    <cfRule type="cellIs" dxfId="1072" priority="42" operator="equal">
      <formula>2120</formula>
    </cfRule>
  </conditionalFormatting>
  <conditionalFormatting sqref="D29:E29 F4:F6 F28:F29">
    <cfRule type="cellIs" dxfId="1071" priority="39" operator="equal">
      <formula>$F$4</formula>
    </cfRule>
    <cfRule type="cellIs" dxfId="1070" priority="40" operator="equal">
      <formula>300</formula>
    </cfRule>
  </conditionalFormatting>
  <conditionalFormatting sqref="G4:G6 G28:G29">
    <cfRule type="cellIs" dxfId="1069" priority="37" operator="equal">
      <formula>$G$4</formula>
    </cfRule>
    <cfRule type="cellIs" dxfId="1068" priority="38" operator="equal">
      <formula>1660</formula>
    </cfRule>
  </conditionalFormatting>
  <conditionalFormatting sqref="H4:H6 H28:H29">
    <cfRule type="cellIs" dxfId="1067" priority="35" operator="equal">
      <formula>$H$4</formula>
    </cfRule>
    <cfRule type="cellIs" dxfId="1066" priority="36" operator="equal">
      <formula>6640</formula>
    </cfRule>
  </conditionalFormatting>
  <conditionalFormatting sqref="T6:T28">
    <cfRule type="cellIs" dxfId="1065" priority="34" operator="lessThan">
      <formula>0</formula>
    </cfRule>
  </conditionalFormatting>
  <conditionalFormatting sqref="T7:T27">
    <cfRule type="cellIs" dxfId="1064" priority="31" operator="lessThan">
      <formula>0</formula>
    </cfRule>
    <cfRule type="cellIs" dxfId="1063" priority="32" operator="lessThan">
      <formula>0</formula>
    </cfRule>
    <cfRule type="cellIs" dxfId="1062" priority="33" operator="lessThan">
      <formula>0</formula>
    </cfRule>
  </conditionalFormatting>
  <conditionalFormatting sqref="E4:E6 E28:K28">
    <cfRule type="cellIs" dxfId="1061" priority="30" operator="equal">
      <formula>$E$4</formula>
    </cfRule>
  </conditionalFormatting>
  <conditionalFormatting sqref="D28:D29 D6 D4:M4">
    <cfRule type="cellIs" dxfId="1060" priority="29" operator="equal">
      <formula>$D$4</formula>
    </cfRule>
  </conditionalFormatting>
  <conditionalFormatting sqref="I4:I6 I28:I29">
    <cfRule type="cellIs" dxfId="1059" priority="28" operator="equal">
      <formula>$I$4</formula>
    </cfRule>
  </conditionalFormatting>
  <conditionalFormatting sqref="J4:J6 J28:J29">
    <cfRule type="cellIs" dxfId="1058" priority="27" operator="equal">
      <formula>$J$4</formula>
    </cfRule>
  </conditionalFormatting>
  <conditionalFormatting sqref="K4:K6 K28:K29">
    <cfRule type="cellIs" dxfId="1057" priority="26" operator="equal">
      <formula>$K$4</formula>
    </cfRule>
  </conditionalFormatting>
  <conditionalFormatting sqref="M4:M6">
    <cfRule type="cellIs" dxfId="1056" priority="25" operator="equal">
      <formula>$L$4</formula>
    </cfRule>
  </conditionalFormatting>
  <conditionalFormatting sqref="T7:T28">
    <cfRule type="cellIs" dxfId="1055" priority="22" operator="lessThan">
      <formula>0</formula>
    </cfRule>
    <cfRule type="cellIs" dxfId="1054" priority="23" operator="lessThan">
      <formula>0</formula>
    </cfRule>
    <cfRule type="cellIs" dxfId="1053" priority="24" operator="lessThan">
      <formula>0</formula>
    </cfRule>
  </conditionalFormatting>
  <conditionalFormatting sqref="D5:K5">
    <cfRule type="cellIs" dxfId="1052" priority="21" operator="greaterThan">
      <formula>0</formula>
    </cfRule>
  </conditionalFormatting>
  <conditionalFormatting sqref="T6:T28">
    <cfRule type="cellIs" dxfId="1051" priority="20" operator="lessThan">
      <formula>0</formula>
    </cfRule>
  </conditionalFormatting>
  <conditionalFormatting sqref="T7:T27">
    <cfRule type="cellIs" dxfId="1050" priority="17" operator="lessThan">
      <formula>0</formula>
    </cfRule>
    <cfRule type="cellIs" dxfId="1049" priority="18" operator="lessThan">
      <formula>0</formula>
    </cfRule>
    <cfRule type="cellIs" dxfId="1048" priority="19" operator="lessThan">
      <formula>0</formula>
    </cfRule>
  </conditionalFormatting>
  <conditionalFormatting sqref="T7:T28">
    <cfRule type="cellIs" dxfId="1047" priority="14" operator="lessThan">
      <formula>0</formula>
    </cfRule>
    <cfRule type="cellIs" dxfId="1046" priority="15" operator="lessThan">
      <formula>0</formula>
    </cfRule>
    <cfRule type="cellIs" dxfId="1045" priority="16" operator="lessThan">
      <formula>0</formula>
    </cfRule>
  </conditionalFormatting>
  <conditionalFormatting sqref="D5:K5">
    <cfRule type="cellIs" dxfId="1044" priority="13" operator="greaterThan">
      <formula>0</formula>
    </cfRule>
  </conditionalFormatting>
  <conditionalFormatting sqref="L4 L6 L28:L29">
    <cfRule type="cellIs" dxfId="1043" priority="12" operator="equal">
      <formula>$L$4</formula>
    </cfRule>
  </conditionalFormatting>
  <conditionalFormatting sqref="D7:S7">
    <cfRule type="cellIs" dxfId="1042" priority="11" operator="greaterThan">
      <formula>0</formula>
    </cfRule>
  </conditionalFormatting>
  <conditionalFormatting sqref="D9:S9">
    <cfRule type="cellIs" dxfId="1041" priority="10" operator="greaterThan">
      <formula>0</formula>
    </cfRule>
  </conditionalFormatting>
  <conditionalFormatting sqref="D11:S11">
    <cfRule type="cellIs" dxfId="1040" priority="9" operator="greaterThan">
      <formula>0</formula>
    </cfRule>
  </conditionalFormatting>
  <conditionalFormatting sqref="D13:S13">
    <cfRule type="cellIs" dxfId="1039" priority="8" operator="greaterThan">
      <formula>0</formula>
    </cfRule>
  </conditionalFormatting>
  <conditionalFormatting sqref="D15:S15">
    <cfRule type="cellIs" dxfId="1038" priority="7" operator="greaterThan">
      <formula>0</formula>
    </cfRule>
  </conditionalFormatting>
  <conditionalFormatting sqref="D17:S17">
    <cfRule type="cellIs" dxfId="1037" priority="6" operator="greaterThan">
      <formula>0</formula>
    </cfRule>
  </conditionalFormatting>
  <conditionalFormatting sqref="D19:S19">
    <cfRule type="cellIs" dxfId="1036" priority="5" operator="greaterThan">
      <formula>0</formula>
    </cfRule>
  </conditionalFormatting>
  <conditionalFormatting sqref="D21:S21">
    <cfRule type="cellIs" dxfId="1035" priority="4" operator="greaterThan">
      <formula>0</formula>
    </cfRule>
  </conditionalFormatting>
  <conditionalFormatting sqref="D23:S23">
    <cfRule type="cellIs" dxfId="1034" priority="3" operator="greaterThan">
      <formula>0</formula>
    </cfRule>
  </conditionalFormatting>
  <conditionalFormatting sqref="D25:S25">
    <cfRule type="cellIs" dxfId="1033" priority="2" operator="greaterThan">
      <formula>0</formula>
    </cfRule>
  </conditionalFormatting>
  <conditionalFormatting sqref="D27:S27">
    <cfRule type="cellIs" dxfId="103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1" priority="43" operator="equal">
      <formula>212030016606640</formula>
    </cfRule>
  </conditionalFormatting>
  <conditionalFormatting sqref="D29 E4:E6 E28:K29">
    <cfRule type="cellIs" dxfId="1030" priority="41" operator="equal">
      <formula>$E$4</formula>
    </cfRule>
    <cfRule type="cellIs" dxfId="1029" priority="42" operator="equal">
      <formula>2120</formula>
    </cfRule>
  </conditionalFormatting>
  <conditionalFormatting sqref="D29:E29 F4:F6 F28:F29">
    <cfRule type="cellIs" dxfId="1028" priority="39" operator="equal">
      <formula>$F$4</formula>
    </cfRule>
    <cfRule type="cellIs" dxfId="1027" priority="40" operator="equal">
      <formula>300</formula>
    </cfRule>
  </conditionalFormatting>
  <conditionalFormatting sqref="G4:G6 G28:G29">
    <cfRule type="cellIs" dxfId="1026" priority="37" operator="equal">
      <formula>$G$4</formula>
    </cfRule>
    <cfRule type="cellIs" dxfId="1025" priority="38" operator="equal">
      <formula>1660</formula>
    </cfRule>
  </conditionalFormatting>
  <conditionalFormatting sqref="H4:H6 H28:H29">
    <cfRule type="cellIs" dxfId="1024" priority="35" operator="equal">
      <formula>$H$4</formula>
    </cfRule>
    <cfRule type="cellIs" dxfId="1023" priority="36" operator="equal">
      <formula>6640</formula>
    </cfRule>
  </conditionalFormatting>
  <conditionalFormatting sqref="T6:T28">
    <cfRule type="cellIs" dxfId="1022" priority="34" operator="lessThan">
      <formula>0</formula>
    </cfRule>
  </conditionalFormatting>
  <conditionalFormatting sqref="T7:T27">
    <cfRule type="cellIs" dxfId="1021" priority="31" operator="lessThan">
      <formula>0</formula>
    </cfRule>
    <cfRule type="cellIs" dxfId="1020" priority="32" operator="lessThan">
      <formula>0</formula>
    </cfRule>
    <cfRule type="cellIs" dxfId="1019" priority="33" operator="lessThan">
      <formula>0</formula>
    </cfRule>
  </conditionalFormatting>
  <conditionalFormatting sqref="E4:E6 E28:K28">
    <cfRule type="cellIs" dxfId="1018" priority="30" operator="equal">
      <formula>$E$4</formula>
    </cfRule>
  </conditionalFormatting>
  <conditionalFormatting sqref="D28:D29 D6 D4:M4">
    <cfRule type="cellIs" dxfId="1017" priority="29" operator="equal">
      <formula>$D$4</formula>
    </cfRule>
  </conditionalFormatting>
  <conditionalFormatting sqref="I4:I6 I28:I29">
    <cfRule type="cellIs" dxfId="1016" priority="28" operator="equal">
      <formula>$I$4</formula>
    </cfRule>
  </conditionalFormatting>
  <conditionalFormatting sqref="J4:J6 J28:J29">
    <cfRule type="cellIs" dxfId="1015" priority="27" operator="equal">
      <formula>$J$4</formula>
    </cfRule>
  </conditionalFormatting>
  <conditionalFormatting sqref="K4:K6 K28:K29">
    <cfRule type="cellIs" dxfId="1014" priority="26" operator="equal">
      <formula>$K$4</formula>
    </cfRule>
  </conditionalFormatting>
  <conditionalFormatting sqref="M4:M6">
    <cfRule type="cellIs" dxfId="1013" priority="25" operator="equal">
      <formula>$L$4</formula>
    </cfRule>
  </conditionalFormatting>
  <conditionalFormatting sqref="T7:T28">
    <cfRule type="cellIs" dxfId="1012" priority="22" operator="lessThan">
      <formula>0</formula>
    </cfRule>
    <cfRule type="cellIs" dxfId="1011" priority="23" operator="lessThan">
      <formula>0</formula>
    </cfRule>
    <cfRule type="cellIs" dxfId="1010" priority="24" operator="lessThan">
      <formula>0</formula>
    </cfRule>
  </conditionalFormatting>
  <conditionalFormatting sqref="D5:K5">
    <cfRule type="cellIs" dxfId="1009" priority="21" operator="greaterThan">
      <formula>0</formula>
    </cfRule>
  </conditionalFormatting>
  <conditionalFormatting sqref="T6:T28">
    <cfRule type="cellIs" dxfId="1008" priority="20" operator="lessThan">
      <formula>0</formula>
    </cfRule>
  </conditionalFormatting>
  <conditionalFormatting sqref="T7:T27">
    <cfRule type="cellIs" dxfId="1007" priority="17" operator="lessThan">
      <formula>0</formula>
    </cfRule>
    <cfRule type="cellIs" dxfId="1006" priority="18" operator="lessThan">
      <formula>0</formula>
    </cfRule>
    <cfRule type="cellIs" dxfId="1005" priority="19" operator="lessThan">
      <formula>0</formula>
    </cfRule>
  </conditionalFormatting>
  <conditionalFormatting sqref="T7:T28">
    <cfRule type="cellIs" dxfId="1004" priority="14" operator="lessThan">
      <formula>0</formula>
    </cfRule>
    <cfRule type="cellIs" dxfId="1003" priority="15" operator="lessThan">
      <formula>0</formula>
    </cfRule>
    <cfRule type="cellIs" dxfId="1002" priority="16" operator="lessThan">
      <formula>0</formula>
    </cfRule>
  </conditionalFormatting>
  <conditionalFormatting sqref="D5:K5">
    <cfRule type="cellIs" dxfId="1001" priority="13" operator="greaterThan">
      <formula>0</formula>
    </cfRule>
  </conditionalFormatting>
  <conditionalFormatting sqref="L4 L6 L28:L29">
    <cfRule type="cellIs" dxfId="1000" priority="12" operator="equal">
      <formula>$L$4</formula>
    </cfRule>
  </conditionalFormatting>
  <conditionalFormatting sqref="D7:S7">
    <cfRule type="cellIs" dxfId="999" priority="11" operator="greaterThan">
      <formula>0</formula>
    </cfRule>
  </conditionalFormatting>
  <conditionalFormatting sqref="D9:S9">
    <cfRule type="cellIs" dxfId="998" priority="10" operator="greaterThan">
      <formula>0</formula>
    </cfRule>
  </conditionalFormatting>
  <conditionalFormatting sqref="D11:S11">
    <cfRule type="cellIs" dxfId="997" priority="9" operator="greaterThan">
      <formula>0</formula>
    </cfRule>
  </conditionalFormatting>
  <conditionalFormatting sqref="D13:S13">
    <cfRule type="cellIs" dxfId="996" priority="8" operator="greaterThan">
      <formula>0</formula>
    </cfRule>
  </conditionalFormatting>
  <conditionalFormatting sqref="D15:S15">
    <cfRule type="cellIs" dxfId="995" priority="7" operator="greaterThan">
      <formula>0</formula>
    </cfRule>
  </conditionalFormatting>
  <conditionalFormatting sqref="D17:S17">
    <cfRule type="cellIs" dxfId="994" priority="6" operator="greaterThan">
      <formula>0</formula>
    </cfRule>
  </conditionalFormatting>
  <conditionalFormatting sqref="D19:S19">
    <cfRule type="cellIs" dxfId="993" priority="5" operator="greaterThan">
      <formula>0</formula>
    </cfRule>
  </conditionalFormatting>
  <conditionalFormatting sqref="D21:S21">
    <cfRule type="cellIs" dxfId="992" priority="4" operator="greaterThan">
      <formula>0</formula>
    </cfRule>
  </conditionalFormatting>
  <conditionalFormatting sqref="D23:S23">
    <cfRule type="cellIs" dxfId="991" priority="3" operator="greaterThan">
      <formula>0</formula>
    </cfRule>
  </conditionalFormatting>
  <conditionalFormatting sqref="D25:S25">
    <cfRule type="cellIs" dxfId="990" priority="2" operator="greaterThan">
      <formula>0</formula>
    </cfRule>
  </conditionalFormatting>
  <conditionalFormatting sqref="D27:S27">
    <cfRule type="cellIs" dxfId="989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2021-10-09T06:30:49Z</dcterms:modified>
</cp:coreProperties>
</file>