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C8" i="34" l="1"/>
  <c r="D8" i="34" s="1"/>
  <c r="C14" i="34"/>
  <c r="D14" i="34" s="1"/>
  <c r="C16" i="34"/>
  <c r="D16" i="34" s="1"/>
  <c r="C19" i="34"/>
  <c r="C20" i="34"/>
  <c r="D20" i="34" s="1"/>
  <c r="B24" i="34"/>
  <c r="D19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M26" i="33" s="1"/>
  <c r="G26" i="33"/>
  <c r="H26" i="33"/>
  <c r="C22" i="34" s="1"/>
  <c r="D22" i="34" s="1"/>
  <c r="I26" i="33"/>
  <c r="J26" i="33"/>
  <c r="K26" i="33"/>
  <c r="L26" i="33"/>
  <c r="E25" i="33"/>
  <c r="F25" i="33"/>
  <c r="G25" i="33"/>
  <c r="H25" i="33"/>
  <c r="C21" i="34" s="1"/>
  <c r="D21" i="34" s="1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C18" i="34" s="1"/>
  <c r="D18" i="34" s="1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C13" i="34" s="1"/>
  <c r="D13" i="34" s="1"/>
  <c r="I17" i="33"/>
  <c r="J17" i="33"/>
  <c r="K17" i="33"/>
  <c r="L17" i="33"/>
  <c r="E16" i="33"/>
  <c r="F16" i="33"/>
  <c r="G16" i="33"/>
  <c r="G28" i="33" s="1"/>
  <c r="G29" i="33" s="1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C10" i="34" s="1"/>
  <c r="D10" i="34" s="1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C4" i="34" s="1"/>
  <c r="D4" i="34" s="1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8" i="9" l="1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D28" i="33"/>
  <c r="D29" i="33" s="1"/>
  <c r="O26" i="33"/>
  <c r="M7" i="33"/>
  <c r="S7" i="33" s="1"/>
  <c r="T7" i="33" s="1"/>
  <c r="N7" i="33"/>
  <c r="R9" i="33"/>
  <c r="R23" i="33"/>
  <c r="S8" i="33"/>
  <c r="T8" i="33" s="1"/>
  <c r="O9" i="33"/>
  <c r="S18" i="33"/>
  <c r="T18" i="33" s="1"/>
  <c r="O23" i="33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24" i="34" l="1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sharedStrings.xml><?xml version="1.0" encoding="utf-8"?>
<sst xmlns="http://schemas.openxmlformats.org/spreadsheetml/2006/main" count="1531" uniqueCount="65">
  <si>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</si>
  <si>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</si>
  <si>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</si>
  <si>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</si>
  <si>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</si>
  <si>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</si>
  <si>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</si>
  <si>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</si>
  <si>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</si>
  <si>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</si>
  <si>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</si>
  <si>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</si>
  <si>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</si>
  <si>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</si>
  <si>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</si>
  <si>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</si>
  <si>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</si>
  <si>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</si>
  <si>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</si>
  <si>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</si>
  <si>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</si>
  <si>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</si>
  <si>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</si>
  <si>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</si>
  <si>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</si>
  <si>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</si>
  <si>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</si>
  <si>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</si>
  <si>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</si>
  <si>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</si>
  <si>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</si>
  <si>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</si>
  <si>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</si>
  <si>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</si>
  <si>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</si>
  <si>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</si>
  <si>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</si>
  <si>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</si>
  <si>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</si>
  <si>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</si>
  <si>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</si>
  <si>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</si>
  <si>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</si>
  <si>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</si>
  <si>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</si>
  <si>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</si>
  <si>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</si>
  <si>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</si>
  <si>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</si>
  <si>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</si>
  <si>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</si>
  <si>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</si>
  <si>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</si>
  <si>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</si>
  <si>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</si>
  <si>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</si>
  <si>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</si>
  <si>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</si>
  <si>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Till-26.09.2021</t>
  </si>
  <si>
    <t>Baki</t>
  </si>
  <si>
    <t>Sadek</t>
  </si>
  <si>
    <t>Total</t>
  </si>
  <si>
    <t>Card Stock</t>
  </si>
  <si>
    <t>Date:07.10.2021</t>
  </si>
  <si>
    <t>Date:09.10.2021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</si>
</sst>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47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4" priority="44" operator="equal">
      <formula>212030016606640</formula>
    </cfRule>
  </conditionalFormatting>
  <conditionalFormatting sqref="D29 E28:K29 E4 E6">
    <cfRule type="cellIs" dxfId="1373" priority="42" operator="equal">
      <formula>$E$4</formula>
    </cfRule>
    <cfRule type="cellIs" dxfId="1372" priority="43" operator="equal">
      <formula>2120</formula>
    </cfRule>
  </conditionalFormatting>
  <conditionalFormatting sqref="D29:E29 F28:F29 F4 F6">
    <cfRule type="cellIs" dxfId="1371" priority="40" operator="equal">
      <formula>$F$4</formula>
    </cfRule>
    <cfRule type="cellIs" dxfId="1370" priority="41" operator="equal">
      <formula>300</formula>
    </cfRule>
  </conditionalFormatting>
  <conditionalFormatting sqref="G28:G29 G4 G6">
    <cfRule type="cellIs" dxfId="1369" priority="38" operator="equal">
      <formula>$G$4</formula>
    </cfRule>
    <cfRule type="cellIs" dxfId="1368" priority="39" operator="equal">
      <formula>1660</formula>
    </cfRule>
  </conditionalFormatting>
  <conditionalFormatting sqref="H28:H29 H4 H6">
    <cfRule type="cellIs" dxfId="1367" priority="36" operator="equal">
      <formula>$H$4</formula>
    </cfRule>
    <cfRule type="cellIs" dxfId="1366" priority="37" operator="equal">
      <formula>6640</formula>
    </cfRule>
  </conditionalFormatting>
  <conditionalFormatting sqref="T6:T28">
    <cfRule type="cellIs" dxfId="1365" priority="35" operator="lessThan">
      <formula>0</formula>
    </cfRule>
  </conditionalFormatting>
  <conditionalFormatting sqref="T7:T27">
    <cfRule type="cellIs" dxfId="1364" priority="32" operator="lessThan">
      <formula>0</formula>
    </cfRule>
    <cfRule type="cellIs" dxfId="1363" priority="33" operator="lessThan">
      <formula>0</formula>
    </cfRule>
    <cfRule type="cellIs" dxfId="1362" priority="34" operator="lessThan">
      <formula>0</formula>
    </cfRule>
  </conditionalFormatting>
  <conditionalFormatting sqref="E28:K28 E4 E6">
    <cfRule type="cellIs" dxfId="1361" priority="31" operator="equal">
      <formula>$E$4</formula>
    </cfRule>
  </conditionalFormatting>
  <conditionalFormatting sqref="D28:D29 D4:K4 M4 D6">
    <cfRule type="cellIs" dxfId="1360" priority="30" operator="equal">
      <formula>$D$4</formula>
    </cfRule>
  </conditionalFormatting>
  <conditionalFormatting sqref="I28:I29 I4 I6">
    <cfRule type="cellIs" dxfId="1359" priority="29" operator="equal">
      <formula>$I$4</formula>
    </cfRule>
  </conditionalFormatting>
  <conditionalFormatting sqref="J28:J29 J4 J6">
    <cfRule type="cellIs" dxfId="1358" priority="28" operator="equal">
      <formula>$J$4</formula>
    </cfRule>
  </conditionalFormatting>
  <conditionalFormatting sqref="K28:K29 K4 K6">
    <cfRule type="cellIs" dxfId="1357" priority="27" operator="equal">
      <formula>$K$4</formula>
    </cfRule>
  </conditionalFormatting>
  <conditionalFormatting sqref="M4:M6">
    <cfRule type="cellIs" dxfId="1356" priority="26" operator="equal">
      <formula>$L$4</formula>
    </cfRule>
  </conditionalFormatting>
  <conditionalFormatting sqref="T7:T28">
    <cfRule type="cellIs" dxfId="1355" priority="23" operator="lessThan">
      <formula>0</formula>
    </cfRule>
    <cfRule type="cellIs" dxfId="1354" priority="24" operator="lessThan">
      <formula>0</formula>
    </cfRule>
    <cfRule type="cellIs" dxfId="1353" priority="25" operator="lessThan">
      <formula>0</formula>
    </cfRule>
  </conditionalFormatting>
  <conditionalFormatting sqref="T6:T28">
    <cfRule type="cellIs" dxfId="1352" priority="21" operator="lessThan">
      <formula>0</formula>
    </cfRule>
  </conditionalFormatting>
  <conditionalFormatting sqref="T7:T27">
    <cfRule type="cellIs" dxfId="1351" priority="18" operator="lessThan">
      <formula>0</formula>
    </cfRule>
    <cfRule type="cellIs" dxfId="1350" priority="19" operator="lessThan">
      <formula>0</formula>
    </cfRule>
    <cfRule type="cellIs" dxfId="1349" priority="20" operator="lessThan">
      <formula>0</formula>
    </cfRule>
  </conditionalFormatting>
  <conditionalFormatting sqref="T7:T28">
    <cfRule type="cellIs" dxfId="1348" priority="15" operator="lessThan">
      <formula>0</formula>
    </cfRule>
    <cfRule type="cellIs" dxfId="1347" priority="16" operator="lessThan">
      <formula>0</formula>
    </cfRule>
    <cfRule type="cellIs" dxfId="1346" priority="17" operator="lessThan">
      <formula>0</formula>
    </cfRule>
  </conditionalFormatting>
  <conditionalFormatting sqref="L4 L6 L28:L29">
    <cfRule type="cellIs" dxfId="1345" priority="13" operator="equal">
      <formula>$L$4</formula>
    </cfRule>
  </conditionalFormatting>
  <conditionalFormatting sqref="D7:S7">
    <cfRule type="cellIs" dxfId="1344" priority="12" operator="greaterThan">
      <formula>0</formula>
    </cfRule>
  </conditionalFormatting>
  <conditionalFormatting sqref="D9:S9">
    <cfRule type="cellIs" dxfId="1343" priority="11" operator="greaterThan">
      <formula>0</formula>
    </cfRule>
  </conditionalFormatting>
  <conditionalFormatting sqref="D11:S11">
    <cfRule type="cellIs" dxfId="1342" priority="10" operator="greaterThan">
      <formula>0</formula>
    </cfRule>
  </conditionalFormatting>
  <conditionalFormatting sqref="D13:S13">
    <cfRule type="cellIs" dxfId="1341" priority="9" operator="greaterThan">
      <formula>0</formula>
    </cfRule>
  </conditionalFormatting>
  <conditionalFormatting sqref="D15:S15">
    <cfRule type="cellIs" dxfId="1340" priority="8" operator="greaterThan">
      <formula>0</formula>
    </cfRule>
  </conditionalFormatting>
  <conditionalFormatting sqref="D17:S17">
    <cfRule type="cellIs" dxfId="1339" priority="7" operator="greaterThan">
      <formula>0</formula>
    </cfRule>
  </conditionalFormatting>
  <conditionalFormatting sqref="D19:S19">
    <cfRule type="cellIs" dxfId="1338" priority="6" operator="greaterThan">
      <formula>0</formula>
    </cfRule>
  </conditionalFormatting>
  <conditionalFormatting sqref="D21:S21">
    <cfRule type="cellIs" dxfId="1337" priority="5" operator="greaterThan">
      <formula>0</formula>
    </cfRule>
  </conditionalFormatting>
  <conditionalFormatting sqref="D23:S23">
    <cfRule type="cellIs" dxfId="1336" priority="4" operator="greaterThan">
      <formula>0</formula>
    </cfRule>
  </conditionalFormatting>
  <conditionalFormatting sqref="D25:S25">
    <cfRule type="cellIs" dxfId="1335" priority="3" operator="greaterThan">
      <formula>0</formula>
    </cfRule>
  </conditionalFormatting>
  <conditionalFormatting sqref="D27:S27">
    <cfRule type="cellIs" dxfId="1334" priority="2" operator="greaterThan">
      <formula>0</formula>
    </cfRule>
  </conditionalFormatting>
  <conditionalFormatting sqref="D5:L5">
    <cfRule type="cellIs" dxfId="133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345</v>
      </c>
      <c r="J4" s="2">
        <f>'9'!J29</f>
        <v>73</v>
      </c>
      <c r="K4" s="2">
        <f>'9'!K29</f>
        <v>542</v>
      </c>
      <c r="L4" s="2">
        <f>'9'!L29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8" priority="43" operator="equal">
      <formula>212030016606640</formula>
    </cfRule>
  </conditionalFormatting>
  <conditionalFormatting sqref="D29 E4:E6 E28:K29">
    <cfRule type="cellIs" dxfId="987" priority="41" operator="equal">
      <formula>$E$4</formula>
    </cfRule>
    <cfRule type="cellIs" dxfId="986" priority="42" operator="equal">
      <formula>2120</formula>
    </cfRule>
  </conditionalFormatting>
  <conditionalFormatting sqref="D29:E29 F4:F6 F28:F29">
    <cfRule type="cellIs" dxfId="985" priority="39" operator="equal">
      <formula>$F$4</formula>
    </cfRule>
    <cfRule type="cellIs" dxfId="984" priority="40" operator="equal">
      <formula>300</formula>
    </cfRule>
  </conditionalFormatting>
  <conditionalFormatting sqref="G4:G6 G28:G29">
    <cfRule type="cellIs" dxfId="983" priority="37" operator="equal">
      <formula>$G$4</formula>
    </cfRule>
    <cfRule type="cellIs" dxfId="982" priority="38" operator="equal">
      <formula>1660</formula>
    </cfRule>
  </conditionalFormatting>
  <conditionalFormatting sqref="H4:H6 H28:H29">
    <cfRule type="cellIs" dxfId="981" priority="35" operator="equal">
      <formula>$H$4</formula>
    </cfRule>
    <cfRule type="cellIs" dxfId="980" priority="36" operator="equal">
      <formula>6640</formula>
    </cfRule>
  </conditionalFormatting>
  <conditionalFormatting sqref="T6:T28">
    <cfRule type="cellIs" dxfId="979" priority="34" operator="lessThan">
      <formula>0</formula>
    </cfRule>
  </conditionalFormatting>
  <conditionalFormatting sqref="T7:T27">
    <cfRule type="cellIs" dxfId="978" priority="31" operator="lessThan">
      <formula>0</formula>
    </cfRule>
    <cfRule type="cellIs" dxfId="977" priority="32" operator="lessThan">
      <formula>0</formula>
    </cfRule>
    <cfRule type="cellIs" dxfId="976" priority="33" operator="lessThan">
      <formula>0</formula>
    </cfRule>
  </conditionalFormatting>
  <conditionalFormatting sqref="E4:E6 E28:K28">
    <cfRule type="cellIs" dxfId="975" priority="30" operator="equal">
      <formula>$E$4</formula>
    </cfRule>
  </conditionalFormatting>
  <conditionalFormatting sqref="D28:D29 D6 D4:M4">
    <cfRule type="cellIs" dxfId="974" priority="29" operator="equal">
      <formula>$D$4</formula>
    </cfRule>
  </conditionalFormatting>
  <conditionalFormatting sqref="I4:I6 I28:I29">
    <cfRule type="cellIs" dxfId="973" priority="28" operator="equal">
      <formula>$I$4</formula>
    </cfRule>
  </conditionalFormatting>
  <conditionalFormatting sqref="J4:J6 J28:J29">
    <cfRule type="cellIs" dxfId="972" priority="27" operator="equal">
      <formula>$J$4</formula>
    </cfRule>
  </conditionalFormatting>
  <conditionalFormatting sqref="K4:K6 K28:K29">
    <cfRule type="cellIs" dxfId="971" priority="26" operator="equal">
      <formula>$K$4</formula>
    </cfRule>
  </conditionalFormatting>
  <conditionalFormatting sqref="M4:M6">
    <cfRule type="cellIs" dxfId="970" priority="25" operator="equal">
      <formula>$L$4</formula>
    </cfRule>
  </conditionalFormatting>
  <conditionalFormatting sqref="T7:T28">
    <cfRule type="cellIs" dxfId="969" priority="22" operator="lessThan">
      <formula>0</formula>
    </cfRule>
    <cfRule type="cellIs" dxfId="968" priority="23" operator="lessThan">
      <formula>0</formula>
    </cfRule>
    <cfRule type="cellIs" dxfId="967" priority="24" operator="lessThan">
      <formula>0</formula>
    </cfRule>
  </conditionalFormatting>
  <conditionalFormatting sqref="D5:K5">
    <cfRule type="cellIs" dxfId="966" priority="21" operator="greaterThan">
      <formula>0</formula>
    </cfRule>
  </conditionalFormatting>
  <conditionalFormatting sqref="T6:T28">
    <cfRule type="cellIs" dxfId="965" priority="20" operator="lessThan">
      <formula>0</formula>
    </cfRule>
  </conditionalFormatting>
  <conditionalFormatting sqref="T7:T27">
    <cfRule type="cellIs" dxfId="964" priority="17" operator="lessThan">
      <formula>0</formula>
    </cfRule>
    <cfRule type="cellIs" dxfId="963" priority="18" operator="lessThan">
      <formula>0</formula>
    </cfRule>
    <cfRule type="cellIs" dxfId="962" priority="19" operator="lessThan">
      <formula>0</formula>
    </cfRule>
  </conditionalFormatting>
  <conditionalFormatting sqref="T7:T28">
    <cfRule type="cellIs" dxfId="961" priority="14" operator="lessThan">
      <formula>0</formula>
    </cfRule>
    <cfRule type="cellIs" dxfId="960" priority="15" operator="lessThan">
      <formula>0</formula>
    </cfRule>
    <cfRule type="cellIs" dxfId="959" priority="16" operator="lessThan">
      <formula>0</formula>
    </cfRule>
  </conditionalFormatting>
  <conditionalFormatting sqref="D5:K5">
    <cfRule type="cellIs" dxfId="958" priority="13" operator="greaterThan">
      <formula>0</formula>
    </cfRule>
  </conditionalFormatting>
  <conditionalFormatting sqref="L4 L6 L28:L29">
    <cfRule type="cellIs" dxfId="957" priority="12" operator="equal">
      <formula>$L$4</formula>
    </cfRule>
  </conditionalFormatting>
  <conditionalFormatting sqref="D7:S7">
    <cfRule type="cellIs" dxfId="956" priority="11" operator="greaterThan">
      <formula>0</formula>
    </cfRule>
  </conditionalFormatting>
  <conditionalFormatting sqref="D9:S9">
    <cfRule type="cellIs" dxfId="955" priority="10" operator="greaterThan">
      <formula>0</formula>
    </cfRule>
  </conditionalFormatting>
  <conditionalFormatting sqref="D11:S11">
    <cfRule type="cellIs" dxfId="954" priority="9" operator="greaterThan">
      <formula>0</formula>
    </cfRule>
  </conditionalFormatting>
  <conditionalFormatting sqref="D13:S13">
    <cfRule type="cellIs" dxfId="953" priority="8" operator="greaterThan">
      <formula>0</formula>
    </cfRule>
  </conditionalFormatting>
  <conditionalFormatting sqref="D15:S15">
    <cfRule type="cellIs" dxfId="952" priority="7" operator="greaterThan">
      <formula>0</formula>
    </cfRule>
  </conditionalFormatting>
  <conditionalFormatting sqref="D17:S17">
    <cfRule type="cellIs" dxfId="951" priority="6" operator="greaterThan">
      <formula>0</formula>
    </cfRule>
  </conditionalFormatting>
  <conditionalFormatting sqref="D19:S19">
    <cfRule type="cellIs" dxfId="950" priority="5" operator="greaterThan">
      <formula>0</formula>
    </cfRule>
  </conditionalFormatting>
  <conditionalFormatting sqref="D21:S21">
    <cfRule type="cellIs" dxfId="949" priority="4" operator="greaterThan">
      <formula>0</formula>
    </cfRule>
  </conditionalFormatting>
  <conditionalFormatting sqref="D23:S23">
    <cfRule type="cellIs" dxfId="948" priority="3" operator="greaterThan">
      <formula>0</formula>
    </cfRule>
  </conditionalFormatting>
  <conditionalFormatting sqref="D25:S25">
    <cfRule type="cellIs" dxfId="947" priority="2" operator="greaterThan">
      <formula>0</formula>
    </cfRule>
  </conditionalFormatting>
  <conditionalFormatting sqref="D27:S27">
    <cfRule type="cellIs" dxfId="94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'10'!D29</f>
        <v>502163</v>
      </c>
      <c r="E4" s="2">
        <f>'10'!E29</f>
        <v>3840</v>
      </c>
      <c r="F4" s="2">
        <f>'10'!F29</f>
        <v>12120</v>
      </c>
      <c r="G4" s="2">
        <f>'10'!G29</f>
        <v>5000</v>
      </c>
      <c r="H4" s="2">
        <f>'10'!H29</f>
        <v>18460</v>
      </c>
      <c r="I4" s="2">
        <f>'10'!I29</f>
        <v>345</v>
      </c>
      <c r="J4" s="2">
        <f>'10'!J29</f>
        <v>73</v>
      </c>
      <c r="K4" s="2">
        <f>'10'!K29</f>
        <v>542</v>
      </c>
      <c r="L4" s="2">
        <f>'10'!L29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'11'!D29</f>
        <v>502163</v>
      </c>
      <c r="E4" s="2">
        <f>'11'!E29</f>
        <v>3840</v>
      </c>
      <c r="F4" s="2">
        <f>'11'!F29</f>
        <v>12120</v>
      </c>
      <c r="G4" s="2">
        <f>'11'!G29</f>
        <v>5000</v>
      </c>
      <c r="H4" s="2">
        <f>'11'!H29</f>
        <v>18460</v>
      </c>
      <c r="I4" s="2">
        <f>'11'!I29</f>
        <v>345</v>
      </c>
      <c r="J4" s="2">
        <f>'11'!J29</f>
        <v>73</v>
      </c>
      <c r="K4" s="2">
        <f>'11'!K29</f>
        <v>542</v>
      </c>
      <c r="L4" s="2">
        <f>'11'!L29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'12'!D29</f>
        <v>502163</v>
      </c>
      <c r="E4" s="2">
        <f>'12'!E29</f>
        <v>3840</v>
      </c>
      <c r="F4" s="2">
        <f>'12'!F29</f>
        <v>12120</v>
      </c>
      <c r="G4" s="2">
        <f>'12'!G29</f>
        <v>5000</v>
      </c>
      <c r="H4" s="2">
        <f>'12'!H29</f>
        <v>18460</v>
      </c>
      <c r="I4" s="2">
        <f>'12'!I29</f>
        <v>345</v>
      </c>
      <c r="J4" s="2">
        <f>'12'!J29</f>
        <v>73</v>
      </c>
      <c r="K4" s="2">
        <f>'12'!K29</f>
        <v>542</v>
      </c>
      <c r="L4" s="2">
        <f>'12'!L29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'13'!D29</f>
        <v>502163</v>
      </c>
      <c r="E4" s="2">
        <f>'13'!E29</f>
        <v>3840</v>
      </c>
      <c r="F4" s="2">
        <f>'13'!F29</f>
        <v>12120</v>
      </c>
      <c r="G4" s="2">
        <f>'13'!G29</f>
        <v>5000</v>
      </c>
      <c r="H4" s="2">
        <f>'13'!H29</f>
        <v>18460</v>
      </c>
      <c r="I4" s="2">
        <f>'13'!I29</f>
        <v>345</v>
      </c>
      <c r="J4" s="2">
        <f>'13'!J29</f>
        <v>73</v>
      </c>
      <c r="K4" s="2">
        <f>'13'!K29</f>
        <v>542</v>
      </c>
      <c r="L4" s="2">
        <f>'13'!L29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'14'!D29</f>
        <v>502163</v>
      </c>
      <c r="E4" s="2">
        <f>'14'!E29</f>
        <v>3840</v>
      </c>
      <c r="F4" s="2">
        <f>'14'!F29</f>
        <v>12120</v>
      </c>
      <c r="G4" s="2">
        <f>'14'!G29</f>
        <v>5000</v>
      </c>
      <c r="H4" s="2">
        <f>'14'!H29</f>
        <v>18460</v>
      </c>
      <c r="I4" s="2">
        <f>'14'!I29</f>
        <v>345</v>
      </c>
      <c r="J4" s="2">
        <f>'14'!J29</f>
        <v>73</v>
      </c>
      <c r="K4" s="2">
        <f>'14'!K29</f>
        <v>542</v>
      </c>
      <c r="L4" s="2">
        <f>'14'!L29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'15'!D29</f>
        <v>502163</v>
      </c>
      <c r="E4" s="2">
        <f>'15'!E29</f>
        <v>3840</v>
      </c>
      <c r="F4" s="2">
        <f>'15'!F29</f>
        <v>12120</v>
      </c>
      <c r="G4" s="2">
        <f>'15'!G29</f>
        <v>5000</v>
      </c>
      <c r="H4" s="2">
        <f>'15'!H29</f>
        <v>18460</v>
      </c>
      <c r="I4" s="2">
        <f>'15'!I29</f>
        <v>345</v>
      </c>
      <c r="J4" s="2">
        <f>'15'!J29</f>
        <v>73</v>
      </c>
      <c r="K4" s="2">
        <f>'15'!K29</f>
        <v>542</v>
      </c>
      <c r="L4" s="2">
        <f>'15'!L29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'16'!D29</f>
        <v>502163</v>
      </c>
      <c r="E4" s="2">
        <f>'16'!E29</f>
        <v>3840</v>
      </c>
      <c r="F4" s="2">
        <f>'16'!F29</f>
        <v>12120</v>
      </c>
      <c r="G4" s="2">
        <f>'16'!G29</f>
        <v>5000</v>
      </c>
      <c r="H4" s="2">
        <f>'16'!H29</f>
        <v>18460</v>
      </c>
      <c r="I4" s="2">
        <f>'16'!I29</f>
        <v>345</v>
      </c>
      <c r="J4" s="2">
        <f>'16'!J29</f>
        <v>73</v>
      </c>
      <c r="K4" s="2">
        <f>'16'!K29</f>
        <v>542</v>
      </c>
      <c r="L4" s="2">
        <f>'16'!L29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'17'!D29</f>
        <v>502163</v>
      </c>
      <c r="E4" s="2">
        <f>'17'!E29</f>
        <v>3840</v>
      </c>
      <c r="F4" s="2">
        <f>'17'!F29</f>
        <v>12120</v>
      </c>
      <c r="G4" s="2">
        <f>'17'!G29</f>
        <v>5000</v>
      </c>
      <c r="H4" s="2">
        <f>'17'!H29</f>
        <v>18460</v>
      </c>
      <c r="I4" s="2">
        <f>'17'!I29</f>
        <v>345</v>
      </c>
      <c r="J4" s="2">
        <f>'17'!J29</f>
        <v>73</v>
      </c>
      <c r="K4" s="2">
        <f>'17'!K29</f>
        <v>542</v>
      </c>
      <c r="L4" s="2">
        <f>'17'!L29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'18'!D29</f>
        <v>502163</v>
      </c>
      <c r="E4" s="2">
        <f>'18'!E29</f>
        <v>3840</v>
      </c>
      <c r="F4" s="2">
        <f>'18'!F29</f>
        <v>12120</v>
      </c>
      <c r="G4" s="2">
        <f>'18'!G29</f>
        <v>5000</v>
      </c>
      <c r="H4" s="2">
        <f>'18'!H29</f>
        <v>18460</v>
      </c>
      <c r="I4" s="2">
        <f>'18'!I29</f>
        <v>345</v>
      </c>
      <c r="J4" s="2">
        <f>'18'!J29</f>
        <v>73</v>
      </c>
      <c r="K4" s="2">
        <f>'18'!K29</f>
        <v>542</v>
      </c>
      <c r="L4" s="2">
        <f>'18'!L29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65" t="s">
        <v>39</v>
      </c>
      <c r="B29" s="66"/>
      <c r="C29" s="67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2" priority="43" operator="equal">
      <formula>212030016606640</formula>
    </cfRule>
  </conditionalFormatting>
  <conditionalFormatting sqref="D29 E4:E6 E28:K29">
    <cfRule type="cellIs" dxfId="1331" priority="41" operator="equal">
      <formula>$E$4</formula>
    </cfRule>
    <cfRule type="cellIs" dxfId="1330" priority="42" operator="equal">
      <formula>2120</formula>
    </cfRule>
  </conditionalFormatting>
  <conditionalFormatting sqref="D29:E29 F4:F6 F28:F29">
    <cfRule type="cellIs" dxfId="1329" priority="39" operator="equal">
      <formula>$F$4</formula>
    </cfRule>
    <cfRule type="cellIs" dxfId="1328" priority="40" operator="equal">
      <formula>300</formula>
    </cfRule>
  </conditionalFormatting>
  <conditionalFormatting sqref="G4:G6 G28:G29">
    <cfRule type="cellIs" dxfId="1327" priority="37" operator="equal">
      <formula>$G$4</formula>
    </cfRule>
    <cfRule type="cellIs" dxfId="1326" priority="38" operator="equal">
      <formula>1660</formula>
    </cfRule>
  </conditionalFormatting>
  <conditionalFormatting sqref="H4:H6 H28:H29">
    <cfRule type="cellIs" dxfId="1325" priority="35" operator="equal">
      <formula>$H$4</formula>
    </cfRule>
    <cfRule type="cellIs" dxfId="1324" priority="36" operator="equal">
      <formula>6640</formula>
    </cfRule>
  </conditionalFormatting>
  <conditionalFormatting sqref="T6:T28">
    <cfRule type="cellIs" dxfId="1323" priority="34" operator="lessThan">
      <formula>0</formula>
    </cfRule>
  </conditionalFormatting>
  <conditionalFormatting sqref="T7:T27">
    <cfRule type="cellIs" dxfId="1322" priority="31" operator="lessThan">
      <formula>0</formula>
    </cfRule>
    <cfRule type="cellIs" dxfId="1321" priority="32" operator="lessThan">
      <formula>0</formula>
    </cfRule>
    <cfRule type="cellIs" dxfId="1320" priority="33" operator="lessThan">
      <formula>0</formula>
    </cfRule>
  </conditionalFormatting>
  <conditionalFormatting sqref="E4:E6 E28:K28">
    <cfRule type="cellIs" dxfId="1319" priority="30" operator="equal">
      <formula>$E$4</formula>
    </cfRule>
  </conditionalFormatting>
  <conditionalFormatting sqref="D28:D29 D6 D4:M4">
    <cfRule type="cellIs" dxfId="1318" priority="29" operator="equal">
      <formula>$D$4</formula>
    </cfRule>
  </conditionalFormatting>
  <conditionalFormatting sqref="I4:I6 I28:I29">
    <cfRule type="cellIs" dxfId="1317" priority="28" operator="equal">
      <formula>$I$4</formula>
    </cfRule>
  </conditionalFormatting>
  <conditionalFormatting sqref="J4:J6 J28:J29">
    <cfRule type="cellIs" dxfId="1316" priority="27" operator="equal">
      <formula>$J$4</formula>
    </cfRule>
  </conditionalFormatting>
  <conditionalFormatting sqref="K4:K6 K28:K29">
    <cfRule type="cellIs" dxfId="1315" priority="26" operator="equal">
      <formula>$K$4</formula>
    </cfRule>
  </conditionalFormatting>
  <conditionalFormatting sqref="M4:M6">
    <cfRule type="cellIs" dxfId="1314" priority="25" operator="equal">
      <formula>$L$4</formula>
    </cfRule>
  </conditionalFormatting>
  <conditionalFormatting sqref="T7:T28">
    <cfRule type="cellIs" dxfId="1313" priority="22" operator="lessThan">
      <formula>0</formula>
    </cfRule>
    <cfRule type="cellIs" dxfId="1312" priority="23" operator="lessThan">
      <formula>0</formula>
    </cfRule>
    <cfRule type="cellIs" dxfId="1311" priority="24" operator="lessThan">
      <formula>0</formula>
    </cfRule>
  </conditionalFormatting>
  <conditionalFormatting sqref="D5:K5">
    <cfRule type="cellIs" dxfId="1310" priority="21" operator="greaterThan">
      <formula>0</formula>
    </cfRule>
  </conditionalFormatting>
  <conditionalFormatting sqref="T6:T28">
    <cfRule type="cellIs" dxfId="1309" priority="20" operator="lessThan">
      <formula>0</formula>
    </cfRule>
  </conditionalFormatting>
  <conditionalFormatting sqref="T7:T27">
    <cfRule type="cellIs" dxfId="1308" priority="17" operator="lessThan">
      <formula>0</formula>
    </cfRule>
    <cfRule type="cellIs" dxfId="1307" priority="18" operator="lessThan">
      <formula>0</formula>
    </cfRule>
    <cfRule type="cellIs" dxfId="1306" priority="19" operator="lessThan">
      <formula>0</formula>
    </cfRule>
  </conditionalFormatting>
  <conditionalFormatting sqref="T7:T28">
    <cfRule type="cellIs" dxfId="1305" priority="14" operator="lessThan">
      <formula>0</formula>
    </cfRule>
    <cfRule type="cellIs" dxfId="1304" priority="15" operator="lessThan">
      <formula>0</formula>
    </cfRule>
    <cfRule type="cellIs" dxfId="1303" priority="16" operator="lessThan">
      <formula>0</formula>
    </cfRule>
  </conditionalFormatting>
  <conditionalFormatting sqref="D5:K5">
    <cfRule type="cellIs" dxfId="1302" priority="13" operator="greaterThan">
      <formula>0</formula>
    </cfRule>
  </conditionalFormatting>
  <conditionalFormatting sqref="L4 L6 L28:L29">
    <cfRule type="cellIs" dxfId="1301" priority="12" operator="equal">
      <formula>$L$4</formula>
    </cfRule>
  </conditionalFormatting>
  <conditionalFormatting sqref="D7:S7">
    <cfRule type="cellIs" dxfId="1300" priority="11" operator="greaterThan">
      <formula>0</formula>
    </cfRule>
  </conditionalFormatting>
  <conditionalFormatting sqref="D9:S9">
    <cfRule type="cellIs" dxfId="1299" priority="10" operator="greaterThan">
      <formula>0</formula>
    </cfRule>
  </conditionalFormatting>
  <conditionalFormatting sqref="D11:S11">
    <cfRule type="cellIs" dxfId="1298" priority="9" operator="greaterThan">
      <formula>0</formula>
    </cfRule>
  </conditionalFormatting>
  <conditionalFormatting sqref="D13:S13">
    <cfRule type="cellIs" dxfId="1297" priority="8" operator="greaterThan">
      <formula>0</formula>
    </cfRule>
  </conditionalFormatting>
  <conditionalFormatting sqref="D15:S15">
    <cfRule type="cellIs" dxfId="1296" priority="7" operator="greaterThan">
      <formula>0</formula>
    </cfRule>
  </conditionalFormatting>
  <conditionalFormatting sqref="D17:S17">
    <cfRule type="cellIs" dxfId="1295" priority="6" operator="greaterThan">
      <formula>0</formula>
    </cfRule>
  </conditionalFormatting>
  <conditionalFormatting sqref="D19:S19">
    <cfRule type="cellIs" dxfId="1294" priority="5" operator="greaterThan">
      <formula>0</formula>
    </cfRule>
  </conditionalFormatting>
  <conditionalFormatting sqref="D21:S21">
    <cfRule type="cellIs" dxfId="1293" priority="4" operator="greaterThan">
      <formula>0</formula>
    </cfRule>
  </conditionalFormatting>
  <conditionalFormatting sqref="D23:S23">
    <cfRule type="cellIs" dxfId="1292" priority="3" operator="greaterThan">
      <formula>0</formula>
    </cfRule>
  </conditionalFormatting>
  <conditionalFormatting sqref="D25:S25">
    <cfRule type="cellIs" dxfId="1291" priority="2" operator="greaterThan">
      <formula>0</formula>
    </cfRule>
  </conditionalFormatting>
  <conditionalFormatting sqref="D27:S27">
    <cfRule type="cellIs" dxfId="129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'19'!D29</f>
        <v>502163</v>
      </c>
      <c r="E4" s="2">
        <f>'19'!E29</f>
        <v>3840</v>
      </c>
      <c r="F4" s="2">
        <f>'19'!F29</f>
        <v>12120</v>
      </c>
      <c r="G4" s="2">
        <f>'19'!G29</f>
        <v>5000</v>
      </c>
      <c r="H4" s="2">
        <f>'19'!H29</f>
        <v>18460</v>
      </c>
      <c r="I4" s="2">
        <f>'19'!I29</f>
        <v>345</v>
      </c>
      <c r="J4" s="2">
        <f>'19'!J29</f>
        <v>73</v>
      </c>
      <c r="K4" s="2">
        <f>'19'!K29</f>
        <v>542</v>
      </c>
      <c r="L4" s="2">
        <f>'19'!L29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'20'!D29</f>
        <v>502163</v>
      </c>
      <c r="E4" s="2">
        <f>'20'!E29</f>
        <v>3840</v>
      </c>
      <c r="F4" s="2">
        <f>'20'!F29</f>
        <v>12120</v>
      </c>
      <c r="G4" s="2">
        <f>'20'!G29</f>
        <v>5000</v>
      </c>
      <c r="H4" s="2">
        <f>'20'!H29</f>
        <v>18460</v>
      </c>
      <c r="I4" s="2">
        <f>'20'!I29</f>
        <v>345</v>
      </c>
      <c r="J4" s="2">
        <f>'20'!J29</f>
        <v>73</v>
      </c>
      <c r="K4" s="2">
        <f>'20'!K29</f>
        <v>542</v>
      </c>
      <c r="L4" s="2">
        <f>'20'!L29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'21'!D29</f>
        <v>502163</v>
      </c>
      <c r="E4" s="2">
        <f>'21'!E29</f>
        <v>3840</v>
      </c>
      <c r="F4" s="2">
        <f>'21'!F29</f>
        <v>12120</v>
      </c>
      <c r="G4" s="2">
        <f>'21'!G29</f>
        <v>5000</v>
      </c>
      <c r="H4" s="2">
        <f>'21'!H29</f>
        <v>18460</v>
      </c>
      <c r="I4" s="2">
        <f>'21'!I29</f>
        <v>345</v>
      </c>
      <c r="J4" s="2">
        <f>'21'!J29</f>
        <v>73</v>
      </c>
      <c r="K4" s="2">
        <f>'21'!K29</f>
        <v>542</v>
      </c>
      <c r="L4" s="2">
        <f>'21'!L29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'22'!D29</f>
        <v>502163</v>
      </c>
      <c r="E4" s="2">
        <f>'22'!E29</f>
        <v>3840</v>
      </c>
      <c r="F4" s="2">
        <f>'22'!F29</f>
        <v>12120</v>
      </c>
      <c r="G4" s="2">
        <f>'22'!G29</f>
        <v>5000</v>
      </c>
      <c r="H4" s="2">
        <f>'22'!H29</f>
        <v>18460</v>
      </c>
      <c r="I4" s="2">
        <f>'22'!I29</f>
        <v>345</v>
      </c>
      <c r="J4" s="2">
        <f>'22'!J29</f>
        <v>73</v>
      </c>
      <c r="K4" s="2">
        <f>'22'!K29</f>
        <v>542</v>
      </c>
      <c r="L4" s="2">
        <f>'22'!L29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'23'!D29</f>
        <v>502163</v>
      </c>
      <c r="E4" s="2">
        <f>'23'!E29</f>
        <v>3840</v>
      </c>
      <c r="F4" s="2">
        <f>'23'!F29</f>
        <v>12120</v>
      </c>
      <c r="G4" s="2">
        <f>'23'!G29</f>
        <v>5000</v>
      </c>
      <c r="H4" s="2">
        <f>'23'!H29</f>
        <v>18460</v>
      </c>
      <c r="I4" s="2">
        <f>'23'!I29</f>
        <v>345</v>
      </c>
      <c r="J4" s="2">
        <f>'23'!J29</f>
        <v>73</v>
      </c>
      <c r="K4" s="2">
        <f>'23'!K29</f>
        <v>542</v>
      </c>
      <c r="L4" s="2">
        <f>'23'!L29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'24'!D29</f>
        <v>502163</v>
      </c>
      <c r="E4" s="2">
        <f>'24'!E29</f>
        <v>3840</v>
      </c>
      <c r="F4" s="2">
        <f>'24'!F29</f>
        <v>12120</v>
      </c>
      <c r="G4" s="2">
        <f>'24'!G29</f>
        <v>5000</v>
      </c>
      <c r="H4" s="2">
        <f>'24'!H29</f>
        <v>18460</v>
      </c>
      <c r="I4" s="2">
        <f>'24'!I29</f>
        <v>345</v>
      </c>
      <c r="J4" s="2">
        <f>'24'!J29</f>
        <v>73</v>
      </c>
      <c r="K4" s="2">
        <f>'24'!K29</f>
        <v>542</v>
      </c>
      <c r="L4" s="2">
        <f>'24'!L29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'25'!D29</f>
        <v>502163</v>
      </c>
      <c r="E4" s="2">
        <f>'25'!E29</f>
        <v>3840</v>
      </c>
      <c r="F4" s="2">
        <f>'25'!F29</f>
        <v>12120</v>
      </c>
      <c r="G4" s="2">
        <f>'25'!G29</f>
        <v>5000</v>
      </c>
      <c r="H4" s="2">
        <f>'25'!H29</f>
        <v>18460</v>
      </c>
      <c r="I4" s="2">
        <f>'25'!I29</f>
        <v>345</v>
      </c>
      <c r="J4" s="2">
        <f>'25'!J29</f>
        <v>73</v>
      </c>
      <c r="K4" s="2">
        <f>'25'!K29</f>
        <v>542</v>
      </c>
      <c r="L4" s="2">
        <f>'25'!L29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'26'!D29</f>
        <v>502163</v>
      </c>
      <c r="E4" s="2">
        <f>'26'!E29</f>
        <v>3840</v>
      </c>
      <c r="F4" s="2">
        <f>'26'!F29</f>
        <v>12120</v>
      </c>
      <c r="G4" s="2">
        <f>'26'!G29</f>
        <v>5000</v>
      </c>
      <c r="H4" s="2">
        <f>'26'!H29</f>
        <v>18460</v>
      </c>
      <c r="I4" s="2">
        <f>'26'!I29</f>
        <v>345</v>
      </c>
      <c r="J4" s="2">
        <f>'26'!J29</f>
        <v>73</v>
      </c>
      <c r="K4" s="2">
        <f>'26'!K29</f>
        <v>542</v>
      </c>
      <c r="L4" s="2">
        <f>'26'!L29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'27'!D29</f>
        <v>502163</v>
      </c>
      <c r="E4" s="2">
        <f>'27'!E29</f>
        <v>3840</v>
      </c>
      <c r="F4" s="2">
        <f>'27'!F29</f>
        <v>12120</v>
      </c>
      <c r="G4" s="2">
        <f>'27'!G29</f>
        <v>5000</v>
      </c>
      <c r="H4" s="2">
        <f>'27'!H29</f>
        <v>18460</v>
      </c>
      <c r="I4" s="2">
        <f>'27'!I29</f>
        <v>345</v>
      </c>
      <c r="J4" s="2">
        <f>'27'!J29</f>
        <v>73</v>
      </c>
      <c r="K4" s="2">
        <f>'27'!K29</f>
        <v>542</v>
      </c>
      <c r="L4" s="2">
        <f>'27'!L29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'28'!D29</f>
        <v>502163</v>
      </c>
      <c r="E4" s="2">
        <f>'28'!E29</f>
        <v>3840</v>
      </c>
      <c r="F4" s="2">
        <f>'28'!F29</f>
        <v>12120</v>
      </c>
      <c r="G4" s="2">
        <f>'28'!G29</f>
        <v>5000</v>
      </c>
      <c r="H4" s="2">
        <f>'28'!H29</f>
        <v>18460</v>
      </c>
      <c r="I4" s="2">
        <f>'28'!I29</f>
        <v>345</v>
      </c>
      <c r="J4" s="2">
        <f>'28'!J29</f>
        <v>73</v>
      </c>
      <c r="K4" s="2">
        <f>'28'!K29</f>
        <v>542</v>
      </c>
      <c r="L4" s="2">
        <f>'28'!L29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65" t="s">
        <v>39</v>
      </c>
      <c r="B29" s="66"/>
      <c r="C29" s="67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9" priority="43" operator="equal">
      <formula>212030016606640</formula>
    </cfRule>
  </conditionalFormatting>
  <conditionalFormatting sqref="D29 E4:E6 E28:K29">
    <cfRule type="cellIs" dxfId="1288" priority="41" operator="equal">
      <formula>$E$4</formula>
    </cfRule>
    <cfRule type="cellIs" dxfId="1287" priority="42" operator="equal">
      <formula>2120</formula>
    </cfRule>
  </conditionalFormatting>
  <conditionalFormatting sqref="D29:E29 F4:F6 F28:F29">
    <cfRule type="cellIs" dxfId="1286" priority="39" operator="equal">
      <formula>$F$4</formula>
    </cfRule>
    <cfRule type="cellIs" dxfId="1285" priority="40" operator="equal">
      <formula>300</formula>
    </cfRule>
  </conditionalFormatting>
  <conditionalFormatting sqref="G4:G6 G28:G29">
    <cfRule type="cellIs" dxfId="1284" priority="37" operator="equal">
      <formula>$G$4</formula>
    </cfRule>
    <cfRule type="cellIs" dxfId="1283" priority="38" operator="equal">
      <formula>1660</formula>
    </cfRule>
  </conditionalFormatting>
  <conditionalFormatting sqref="H4:H6 H28:H29">
    <cfRule type="cellIs" dxfId="1282" priority="35" operator="equal">
      <formula>$H$4</formula>
    </cfRule>
    <cfRule type="cellIs" dxfId="1281" priority="36" operator="equal">
      <formula>6640</formula>
    </cfRule>
  </conditionalFormatting>
  <conditionalFormatting sqref="T6:T28">
    <cfRule type="cellIs" dxfId="1280" priority="34" operator="lessThan">
      <formula>0</formula>
    </cfRule>
  </conditionalFormatting>
  <conditionalFormatting sqref="T7:T27">
    <cfRule type="cellIs" dxfId="1279" priority="31" operator="lessThan">
      <formula>0</formula>
    </cfRule>
    <cfRule type="cellIs" dxfId="1278" priority="32" operator="lessThan">
      <formula>0</formula>
    </cfRule>
    <cfRule type="cellIs" dxfId="1277" priority="33" operator="lessThan">
      <formula>0</formula>
    </cfRule>
  </conditionalFormatting>
  <conditionalFormatting sqref="E4:E6 E28:K28">
    <cfRule type="cellIs" dxfId="1276" priority="30" operator="equal">
      <formula>$E$4</formula>
    </cfRule>
  </conditionalFormatting>
  <conditionalFormatting sqref="D28:D29 D6 D4:M4">
    <cfRule type="cellIs" dxfId="1275" priority="29" operator="equal">
      <formula>$D$4</formula>
    </cfRule>
  </conditionalFormatting>
  <conditionalFormatting sqref="I4:I6 I28:I29">
    <cfRule type="cellIs" dxfId="1274" priority="28" operator="equal">
      <formula>$I$4</formula>
    </cfRule>
  </conditionalFormatting>
  <conditionalFormatting sqref="J4:J6 J28:J29">
    <cfRule type="cellIs" dxfId="1273" priority="27" operator="equal">
      <formula>$J$4</formula>
    </cfRule>
  </conditionalFormatting>
  <conditionalFormatting sqref="K4:K6 K28:K29">
    <cfRule type="cellIs" dxfId="1272" priority="26" operator="equal">
      <formula>$K$4</formula>
    </cfRule>
  </conditionalFormatting>
  <conditionalFormatting sqref="M4:M6">
    <cfRule type="cellIs" dxfId="1271" priority="25" operator="equal">
      <formula>$L$4</formula>
    </cfRule>
  </conditionalFormatting>
  <conditionalFormatting sqref="T7:T28">
    <cfRule type="cellIs" dxfId="1270" priority="22" operator="lessThan">
      <formula>0</formula>
    </cfRule>
    <cfRule type="cellIs" dxfId="1269" priority="23" operator="lessThan">
      <formula>0</formula>
    </cfRule>
    <cfRule type="cellIs" dxfId="1268" priority="24" operator="lessThan">
      <formula>0</formula>
    </cfRule>
  </conditionalFormatting>
  <conditionalFormatting sqref="D5:K5">
    <cfRule type="cellIs" dxfId="1267" priority="21" operator="greaterThan">
      <formula>0</formula>
    </cfRule>
  </conditionalFormatting>
  <conditionalFormatting sqref="T6:T28">
    <cfRule type="cellIs" dxfId="1266" priority="20" operator="lessThan">
      <formula>0</formula>
    </cfRule>
  </conditionalFormatting>
  <conditionalFormatting sqref="T7:T27">
    <cfRule type="cellIs" dxfId="1265" priority="17" operator="lessThan">
      <formula>0</formula>
    </cfRule>
    <cfRule type="cellIs" dxfId="1264" priority="18" operator="lessThan">
      <formula>0</formula>
    </cfRule>
    <cfRule type="cellIs" dxfId="1263" priority="19" operator="lessThan">
      <formula>0</formula>
    </cfRule>
  </conditionalFormatting>
  <conditionalFormatting sqref="T7:T28">
    <cfRule type="cellIs" dxfId="1262" priority="14" operator="lessThan">
      <formula>0</formula>
    </cfRule>
    <cfRule type="cellIs" dxfId="1261" priority="15" operator="lessThan">
      <formula>0</formula>
    </cfRule>
    <cfRule type="cellIs" dxfId="1260" priority="16" operator="lessThan">
      <formula>0</formula>
    </cfRule>
  </conditionalFormatting>
  <conditionalFormatting sqref="D5:K5">
    <cfRule type="cellIs" dxfId="1259" priority="13" operator="greaterThan">
      <formula>0</formula>
    </cfRule>
  </conditionalFormatting>
  <conditionalFormatting sqref="L4 L6 L28:L29">
    <cfRule type="cellIs" dxfId="1258" priority="12" operator="equal">
      <formula>$L$4</formula>
    </cfRule>
  </conditionalFormatting>
  <conditionalFormatting sqref="D7:S7">
    <cfRule type="cellIs" dxfId="1257" priority="11" operator="greaterThan">
      <formula>0</formula>
    </cfRule>
  </conditionalFormatting>
  <conditionalFormatting sqref="D9:S9">
    <cfRule type="cellIs" dxfId="1256" priority="10" operator="greaterThan">
      <formula>0</formula>
    </cfRule>
  </conditionalFormatting>
  <conditionalFormatting sqref="D11:S11">
    <cfRule type="cellIs" dxfId="1255" priority="9" operator="greaterThan">
      <formula>0</formula>
    </cfRule>
  </conditionalFormatting>
  <conditionalFormatting sqref="D13:S13">
    <cfRule type="cellIs" dxfId="1254" priority="8" operator="greaterThan">
      <formula>0</formula>
    </cfRule>
  </conditionalFormatting>
  <conditionalFormatting sqref="D15:S15">
    <cfRule type="cellIs" dxfId="1253" priority="7" operator="greaterThan">
      <formula>0</formula>
    </cfRule>
  </conditionalFormatting>
  <conditionalFormatting sqref="D17:S17">
    <cfRule type="cellIs" dxfId="1252" priority="6" operator="greaterThan">
      <formula>0</formula>
    </cfRule>
  </conditionalFormatting>
  <conditionalFormatting sqref="D19:S19">
    <cfRule type="cellIs" dxfId="1251" priority="5" operator="greaterThan">
      <formula>0</formula>
    </cfRule>
  </conditionalFormatting>
  <conditionalFormatting sqref="D21:S21">
    <cfRule type="cellIs" dxfId="1250" priority="4" operator="greaterThan">
      <formula>0</formula>
    </cfRule>
  </conditionalFormatting>
  <conditionalFormatting sqref="D23:S23">
    <cfRule type="cellIs" dxfId="1249" priority="3" operator="greaterThan">
      <formula>0</formula>
    </cfRule>
  </conditionalFormatting>
  <conditionalFormatting sqref="D25:S25">
    <cfRule type="cellIs" dxfId="1248" priority="2" operator="greaterThan">
      <formula>0</formula>
    </cfRule>
  </conditionalFormatting>
  <conditionalFormatting sqref="D27:S27">
    <cfRule type="cellIs" dxfId="124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'29'!D29</f>
        <v>502163</v>
      </c>
      <c r="E4" s="2">
        <f>'29'!E29</f>
        <v>3840</v>
      </c>
      <c r="F4" s="2">
        <f>'29'!F29</f>
        <v>12120</v>
      </c>
      <c r="G4" s="2">
        <f>'29'!G29</f>
        <v>5000</v>
      </c>
      <c r="H4" s="2">
        <f>'29'!H29</f>
        <v>18460</v>
      </c>
      <c r="I4" s="2">
        <f>'29'!I29</f>
        <v>345</v>
      </c>
      <c r="J4" s="2">
        <f>'29'!J29</f>
        <v>73</v>
      </c>
      <c r="K4" s="2">
        <f>'29'!K29</f>
        <v>542</v>
      </c>
      <c r="L4" s="2">
        <f>'29'!L29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'30'!D29</f>
        <v>502163</v>
      </c>
      <c r="E4" s="2">
        <f>'30'!E29</f>
        <v>3840</v>
      </c>
      <c r="F4" s="2">
        <f>'30'!F29</f>
        <v>12120</v>
      </c>
      <c r="G4" s="2">
        <f>'30'!G29</f>
        <v>5000</v>
      </c>
      <c r="H4" s="2">
        <f>'30'!H29</f>
        <v>18460</v>
      </c>
      <c r="I4" s="2">
        <f>'30'!I29</f>
        <v>345</v>
      </c>
      <c r="J4" s="2">
        <f>'30'!J29</f>
        <v>73</v>
      </c>
      <c r="K4" s="2">
        <f>'30'!K29</f>
        <v>542</v>
      </c>
      <c r="L4" s="2">
        <f>'30'!L29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10" workbookViewId="0">
      <selection activeCell="N31" sqref="N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1216352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89976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90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94486</v>
      </c>
      <c r="N7" s="24">
        <f>D7+E7*20+F7*10+G7*9+H7*9+I7*191+J7*191+K7*182+L7*100</f>
        <v>106784</v>
      </c>
      <c r="O7" s="25">
        <f>M7*2.75%</f>
        <v>2598.3650000000002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784</v>
      </c>
      <c r="R7" s="24">
        <f>M7-(M7*2.75%)+I7*191+J7*191+K7*182+L7*100-Q7</f>
        <v>103401.63499999999</v>
      </c>
      <c r="S7" s="25">
        <f>M7*0.95%</f>
        <v>897.61699999999996</v>
      </c>
      <c r="T7" s="27">
        <f>S7-Q7</f>
        <v>113.61699999999996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39936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41436</v>
      </c>
      <c r="N8" s="24">
        <f t="shared" ref="N8:N27" si="1">D8+E8*20+F8*10+G8*9+H8*9+I8*191+J8*191+K8*182+L8*100</f>
        <v>45429</v>
      </c>
      <c r="O8" s="25">
        <f t="shared" ref="O8:O27" si="2">M8*2.75%</f>
        <v>1139.49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260</v>
      </c>
      <c r="R8" s="24">
        <f t="shared" ref="R8:R27" si="3">M8-(M8*2.75%)+I8*191+J8*191+K8*182+L8*100-Q8</f>
        <v>44029.51</v>
      </c>
      <c r="S8" s="25">
        <f t="shared" ref="S8:S27" si="4">M8*0.95%</f>
        <v>393.642</v>
      </c>
      <c r="T8" s="27">
        <f t="shared" ref="T8:T27" si="5">S8-Q8</f>
        <v>133.642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112232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1070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8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123562</v>
      </c>
      <c r="N9" s="24">
        <f t="shared" si="1"/>
        <v>131512</v>
      </c>
      <c r="O9" s="25">
        <f t="shared" si="2"/>
        <v>3397.9549999999999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812</v>
      </c>
      <c r="R9" s="24">
        <f t="shared" si="3"/>
        <v>127302.045</v>
      </c>
      <c r="S9" s="25">
        <f t="shared" si="4"/>
        <v>1173.8389999999999</v>
      </c>
      <c r="T9" s="27">
        <f t="shared" si="5"/>
        <v>361.83899999999994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36757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41337</v>
      </c>
      <c r="N10" s="24">
        <f t="shared" si="1"/>
        <v>49168</v>
      </c>
      <c r="O10" s="25">
        <f t="shared" si="2"/>
        <v>1136.7674999999999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206</v>
      </c>
      <c r="R10" s="24">
        <f t="shared" si="3"/>
        <v>47825.232499999998</v>
      </c>
      <c r="S10" s="25">
        <f t="shared" si="4"/>
        <v>392.70150000000001</v>
      </c>
      <c r="T10" s="27">
        <f t="shared" si="5"/>
        <v>186.70150000000001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50764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11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56514</v>
      </c>
      <c r="N11" s="24">
        <f t="shared" si="1"/>
        <v>65783</v>
      </c>
      <c r="O11" s="25">
        <f t="shared" si="2"/>
        <v>1554.135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378</v>
      </c>
      <c r="R11" s="24">
        <f t="shared" si="3"/>
        <v>63850.864999999998</v>
      </c>
      <c r="S11" s="25">
        <f t="shared" si="4"/>
        <v>536.88300000000004</v>
      </c>
      <c r="T11" s="27">
        <f t="shared" si="5"/>
        <v>158.88300000000004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38349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150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75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21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38849</v>
      </c>
      <c r="N12" s="24">
        <f t="shared" si="1"/>
        <v>85646</v>
      </c>
      <c r="O12" s="25">
        <f t="shared" si="2"/>
        <v>1068.3475000000001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213</v>
      </c>
      <c r="R12" s="24">
        <f t="shared" si="3"/>
        <v>84364.652499999997</v>
      </c>
      <c r="S12" s="25">
        <f t="shared" si="4"/>
        <v>369.06549999999999</v>
      </c>
      <c r="T12" s="27">
        <f t="shared" si="5"/>
        <v>156.06549999999999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41810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75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44750</v>
      </c>
      <c r="N13" s="24">
        <f t="shared" si="1"/>
        <v>59075</v>
      </c>
      <c r="O13" s="25">
        <f t="shared" si="2"/>
        <v>1230.625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21</v>
      </c>
      <c r="R13" s="24">
        <f t="shared" si="3"/>
        <v>57823.375</v>
      </c>
      <c r="S13" s="25">
        <f t="shared" si="4"/>
        <v>425.125</v>
      </c>
      <c r="T13" s="27">
        <f t="shared" si="5"/>
        <v>404.125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91036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92986</v>
      </c>
      <c r="N14" s="24">
        <f t="shared" si="1"/>
        <v>100183</v>
      </c>
      <c r="O14" s="25">
        <f t="shared" si="2"/>
        <v>2557.1150000000002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778</v>
      </c>
      <c r="R14" s="24">
        <f t="shared" si="3"/>
        <v>96847.884999999995</v>
      </c>
      <c r="S14" s="25">
        <f t="shared" si="4"/>
        <v>883.36699999999996</v>
      </c>
      <c r="T14" s="27">
        <f t="shared" si="5"/>
        <v>105.36699999999996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115997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120177</v>
      </c>
      <c r="N15" s="24">
        <f t="shared" si="1"/>
        <v>122833</v>
      </c>
      <c r="O15" s="25">
        <f t="shared" si="2"/>
        <v>3304.8674999999998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924</v>
      </c>
      <c r="R15" s="24">
        <f t="shared" si="3"/>
        <v>118604.13250000001</v>
      </c>
      <c r="S15" s="25">
        <f t="shared" si="4"/>
        <v>1141.6814999999999</v>
      </c>
      <c r="T15" s="27">
        <f t="shared" si="5"/>
        <v>217.68149999999991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117609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490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123419</v>
      </c>
      <c r="N16" s="24">
        <f t="shared" si="1"/>
        <v>127994</v>
      </c>
      <c r="O16" s="25">
        <f t="shared" si="2"/>
        <v>3394.0225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811</v>
      </c>
      <c r="R16" s="24">
        <f t="shared" si="3"/>
        <v>123788.97749999999</v>
      </c>
      <c r="S16" s="25">
        <f t="shared" si="4"/>
        <v>1172.4804999999999</v>
      </c>
      <c r="T16" s="27">
        <f t="shared" si="5"/>
        <v>361.48049999999989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68822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9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74442</v>
      </c>
      <c r="N17" s="24">
        <f t="shared" si="1"/>
        <v>77990</v>
      </c>
      <c r="O17" s="25">
        <f t="shared" si="2"/>
        <v>2047.155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591</v>
      </c>
      <c r="R17" s="24">
        <f t="shared" si="3"/>
        <v>75351.845000000001</v>
      </c>
      <c r="S17" s="25">
        <f t="shared" si="4"/>
        <v>707.19899999999996</v>
      </c>
      <c r="T17" s="27">
        <f t="shared" si="5"/>
        <v>116.19899999999996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89273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93173</v>
      </c>
      <c r="N18" s="24">
        <f t="shared" si="1"/>
        <v>97357</v>
      </c>
      <c r="O18" s="25">
        <f t="shared" si="2"/>
        <v>2562.2575000000002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914</v>
      </c>
      <c r="R18" s="24">
        <f t="shared" si="3"/>
        <v>93880.742499999993</v>
      </c>
      <c r="S18" s="25">
        <f t="shared" si="4"/>
        <v>885.14350000000002</v>
      </c>
      <c r="T18" s="27">
        <f t="shared" si="5"/>
        <v>-28.856499999999983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70358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73598</v>
      </c>
      <c r="N19" s="24">
        <f t="shared" si="1"/>
        <v>77364</v>
      </c>
      <c r="O19" s="25">
        <f t="shared" si="2"/>
        <v>2023.9449999999999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600</v>
      </c>
      <c r="R19" s="24">
        <f t="shared" si="3"/>
        <v>74740.054999999993</v>
      </c>
      <c r="S19" s="25">
        <f t="shared" si="4"/>
        <v>699.18099999999993</v>
      </c>
      <c r="T19" s="27">
        <f t="shared" si="5"/>
        <v>99.180999999999926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25286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25286</v>
      </c>
      <c r="N20" s="24">
        <f t="shared" si="1"/>
        <v>25286</v>
      </c>
      <c r="O20" s="25">
        <f t="shared" si="2"/>
        <v>695.36500000000001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796</v>
      </c>
      <c r="R20" s="24">
        <f t="shared" si="3"/>
        <v>23794.634999999998</v>
      </c>
      <c r="S20" s="25">
        <f t="shared" si="4"/>
        <v>240.21699999999998</v>
      </c>
      <c r="T20" s="27">
        <f t="shared" si="5"/>
        <v>-555.78300000000002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39441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2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42671</v>
      </c>
      <c r="N21" s="24">
        <f t="shared" si="1"/>
        <v>48956</v>
      </c>
      <c r="O21" s="25">
        <f t="shared" si="2"/>
        <v>1173.4525000000001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154</v>
      </c>
      <c r="R21" s="24">
        <f t="shared" si="3"/>
        <v>47628.547500000001</v>
      </c>
      <c r="S21" s="25">
        <f t="shared" si="4"/>
        <v>405.37450000000001</v>
      </c>
      <c r="T21" s="27">
        <f t="shared" si="5"/>
        <v>251.37450000000001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111006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130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115676</v>
      </c>
      <c r="N22" s="24">
        <f t="shared" si="1"/>
        <v>126046</v>
      </c>
      <c r="O22" s="25">
        <f t="shared" si="2"/>
        <v>3181.09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900</v>
      </c>
      <c r="R22" s="24">
        <f t="shared" si="3"/>
        <v>121964.91</v>
      </c>
      <c r="S22" s="25">
        <f t="shared" si="4"/>
        <v>1098.922</v>
      </c>
      <c r="T22" s="27">
        <f t="shared" si="5"/>
        <v>198.92200000000003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47241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47241</v>
      </c>
      <c r="N23" s="24">
        <f t="shared" si="1"/>
        <v>62341</v>
      </c>
      <c r="O23" s="25">
        <f t="shared" si="2"/>
        <v>1299.1275000000001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450</v>
      </c>
      <c r="R23" s="24">
        <f t="shared" si="3"/>
        <v>60591.872499999998</v>
      </c>
      <c r="S23" s="25">
        <f t="shared" si="4"/>
        <v>448.78949999999998</v>
      </c>
      <c r="T23" s="27">
        <f t="shared" si="5"/>
        <v>-1.2105000000000246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126701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130251</v>
      </c>
      <c r="N24" s="24">
        <f t="shared" si="1"/>
        <v>141812</v>
      </c>
      <c r="O24" s="25">
        <f t="shared" si="2"/>
        <v>3581.9025000000001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1201</v>
      </c>
      <c r="R24" s="24">
        <f t="shared" si="3"/>
        <v>137029.0975</v>
      </c>
      <c r="S24" s="25">
        <f t="shared" si="4"/>
        <v>1237.3844999999999</v>
      </c>
      <c r="T24" s="27">
        <f t="shared" si="5"/>
        <v>36.384499999999889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54935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210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56825</v>
      </c>
      <c r="N25" s="24">
        <f t="shared" si="1"/>
        <v>59791</v>
      </c>
      <c r="O25" s="25">
        <f t="shared" si="2"/>
        <v>1562.6875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622</v>
      </c>
      <c r="R25" s="24">
        <f t="shared" si="3"/>
        <v>57606.3125</v>
      </c>
      <c r="S25" s="25">
        <f t="shared" si="4"/>
        <v>539.83749999999998</v>
      </c>
      <c r="T25" s="27">
        <f t="shared" si="5"/>
        <v>-82.162500000000023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67844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30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68384</v>
      </c>
      <c r="N26" s="24">
        <f t="shared" si="1"/>
        <v>74114</v>
      </c>
      <c r="O26" s="25">
        <f t="shared" si="2"/>
        <v>1880.56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714</v>
      </c>
      <c r="R26" s="24">
        <f t="shared" si="3"/>
        <v>71519.44</v>
      </c>
      <c r="S26" s="25">
        <f t="shared" si="4"/>
        <v>649.64800000000002</v>
      </c>
      <c r="T26" s="27">
        <f t="shared" si="5"/>
        <v>-64.351999999999975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46362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46362</v>
      </c>
      <c r="N27" s="40">
        <f t="shared" si="1"/>
        <v>49791</v>
      </c>
      <c r="O27" s="25">
        <f t="shared" si="2"/>
        <v>1274.9549999999999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650</v>
      </c>
      <c r="R27" s="24">
        <f t="shared" si="3"/>
        <v>47866.044999999998</v>
      </c>
      <c r="S27" s="42">
        <f t="shared" si="4"/>
        <v>440.43899999999996</v>
      </c>
      <c r="T27" s="43">
        <f t="shared" si="5"/>
        <v>-209.56100000000004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1481735</v>
      </c>
      <c r="E28" s="45">
        <f t="shared" si="6"/>
        <v>710</v>
      </c>
      <c r="F28" s="45">
        <f t="shared" ref="F28:T28" si="7">SUM(F7:F27)</f>
        <v>1040</v>
      </c>
      <c r="G28" s="45">
        <f t="shared" si="7"/>
        <v>0</v>
      </c>
      <c r="H28" s="45">
        <f t="shared" si="7"/>
        <v>5010</v>
      </c>
      <c r="I28" s="45">
        <f t="shared" si="7"/>
        <v>701</v>
      </c>
      <c r="J28" s="45">
        <f t="shared" si="7"/>
        <v>107</v>
      </c>
      <c r="K28" s="45">
        <f t="shared" si="7"/>
        <v>161</v>
      </c>
      <c r="L28" s="45">
        <f t="shared" si="7"/>
        <v>2</v>
      </c>
      <c r="M28" s="45">
        <f t="shared" si="7"/>
        <v>1551425</v>
      </c>
      <c r="N28" s="45">
        <f t="shared" si="7"/>
        <v>1735255</v>
      </c>
      <c r="O28" s="46">
        <f t="shared" si="7"/>
        <v>42664.1875</v>
      </c>
      <c r="P28" s="45">
        <f t="shared" si="7"/>
        <v>0</v>
      </c>
      <c r="Q28" s="45">
        <f t="shared" si="7"/>
        <v>12779</v>
      </c>
      <c r="R28" s="45">
        <f t="shared" si="7"/>
        <v>1679811.8124999998</v>
      </c>
      <c r="S28" s="45">
        <f t="shared" si="7"/>
        <v>14738.5375</v>
      </c>
      <c r="T28" s="47">
        <f t="shared" si="7"/>
        <v>1959.5375000000004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62</v>
      </c>
      <c r="E31" s="61">
        <f>E29*20+F29*10+G29*9+H29*9</f>
        <v>409140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7" sqref="C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78" t="s">
        <v>55</v>
      </c>
      <c r="B1" s="79"/>
      <c r="C1" s="79"/>
      <c r="D1" s="80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58</v>
      </c>
      <c r="D2" s="57" t="s">
        <v>59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4510</v>
      </c>
      <c r="D3" s="54">
        <f>B3-C3</f>
        <v>55490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1500</v>
      </c>
      <c r="D4" s="54">
        <f t="shared" ref="D4:D23" si="0">B4-C4</f>
        <v>33500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11330</v>
      </c>
      <c r="D5" s="54">
        <f t="shared" si="0"/>
        <v>63670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4580</v>
      </c>
      <c r="D6" s="54">
        <f t="shared" si="0"/>
        <v>25420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5750</v>
      </c>
      <c r="D7" s="54">
        <f t="shared" si="0"/>
        <v>29250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500</v>
      </c>
      <c r="D8" s="54">
        <f t="shared" si="0"/>
        <v>29500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2940</v>
      </c>
      <c r="D9" s="54">
        <f t="shared" si="0"/>
        <v>27060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1950</v>
      </c>
      <c r="D10" s="54">
        <f t="shared" si="0"/>
        <v>68050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4180</v>
      </c>
      <c r="D11" s="54">
        <f t="shared" si="0"/>
        <v>65820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5810</v>
      </c>
      <c r="D12" s="54">
        <f t="shared" si="0"/>
        <v>64190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5620</v>
      </c>
      <c r="D13" s="54">
        <f t="shared" si="0"/>
        <v>49380</v>
      </c>
    </row>
    <row r="14" spans="1:6" ht="26.25" x14ac:dyDescent="0.4">
      <c r="A14" s="54" t="s">
        <v>60</v>
      </c>
      <c r="B14" s="54">
        <v>40000</v>
      </c>
      <c r="C14" s="54">
        <f>Total!E18*20+Total!F18*10+Total!G18*9+Total!H18*9</f>
        <v>3900</v>
      </c>
      <c r="D14" s="54">
        <f t="shared" si="0"/>
        <v>36100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3240</v>
      </c>
      <c r="D15" s="54">
        <f t="shared" si="0"/>
        <v>51760</v>
      </c>
    </row>
    <row r="16" spans="1:6" ht="26.25" x14ac:dyDescent="0.4">
      <c r="A16" s="54" t="s">
        <v>49</v>
      </c>
      <c r="B16" s="54">
        <v>30000</v>
      </c>
      <c r="C16" s="54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3230</v>
      </c>
      <c r="D17" s="54">
        <f t="shared" si="0"/>
        <v>26770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4670</v>
      </c>
      <c r="D18" s="54">
        <f t="shared" si="0"/>
        <v>70330</v>
      </c>
    </row>
    <row r="19" spans="1:4" ht="26.25" x14ac:dyDescent="0.4">
      <c r="A19" s="54" t="s">
        <v>34</v>
      </c>
      <c r="B19" s="54">
        <v>30000</v>
      </c>
      <c r="C19" s="54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3550</v>
      </c>
      <c r="D20" s="54">
        <f t="shared" si="0"/>
        <v>71450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1890</v>
      </c>
      <c r="D21" s="54">
        <f t="shared" si="0"/>
        <v>33110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540</v>
      </c>
      <c r="D22" s="54">
        <f t="shared" si="0"/>
        <v>34460</v>
      </c>
    </row>
    <row r="23" spans="1:4" ht="26.25" x14ac:dyDescent="0.4">
      <c r="A23" s="54" t="s">
        <v>37</v>
      </c>
      <c r="B23" s="54">
        <v>35000</v>
      </c>
      <c r="C23" s="54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61</v>
      </c>
      <c r="B24" s="60">
        <f>SUM(B3:B23)</f>
        <v>1000000</v>
      </c>
      <c r="C24" s="60">
        <f t="shared" ref="C24:D24" si="1">SUM(C3:C23)</f>
        <v>69690</v>
      </c>
      <c r="D24" s="60">
        <f t="shared" si="1"/>
        <v>930310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65" t="s">
        <v>39</v>
      </c>
      <c r="B29" s="66"/>
      <c r="C29" s="67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6" priority="43" operator="equal">
      <formula>212030016606640</formula>
    </cfRule>
  </conditionalFormatting>
  <conditionalFormatting sqref="D29 E4:E6 E28:K29">
    <cfRule type="cellIs" dxfId="1245" priority="41" operator="equal">
      <formula>$E$4</formula>
    </cfRule>
    <cfRule type="cellIs" dxfId="1244" priority="42" operator="equal">
      <formula>2120</formula>
    </cfRule>
  </conditionalFormatting>
  <conditionalFormatting sqref="D29:E29 F4:F6 F28:F29">
    <cfRule type="cellIs" dxfId="1243" priority="39" operator="equal">
      <formula>$F$4</formula>
    </cfRule>
    <cfRule type="cellIs" dxfId="1242" priority="40" operator="equal">
      <formula>300</formula>
    </cfRule>
  </conditionalFormatting>
  <conditionalFormatting sqref="G4:G6 G28:G29">
    <cfRule type="cellIs" dxfId="1241" priority="37" operator="equal">
      <formula>$G$4</formula>
    </cfRule>
    <cfRule type="cellIs" dxfId="1240" priority="38" operator="equal">
      <formula>1660</formula>
    </cfRule>
  </conditionalFormatting>
  <conditionalFormatting sqref="H4:H6 H28:H29">
    <cfRule type="cellIs" dxfId="1239" priority="35" operator="equal">
      <formula>$H$4</formula>
    </cfRule>
    <cfRule type="cellIs" dxfId="1238" priority="36" operator="equal">
      <formula>6640</formula>
    </cfRule>
  </conditionalFormatting>
  <conditionalFormatting sqref="T6:T28">
    <cfRule type="cellIs" dxfId="1237" priority="34" operator="lessThan">
      <formula>0</formula>
    </cfRule>
  </conditionalFormatting>
  <conditionalFormatting sqref="T7:T27">
    <cfRule type="cellIs" dxfId="1236" priority="31" operator="lessThan">
      <formula>0</formula>
    </cfRule>
    <cfRule type="cellIs" dxfId="1235" priority="32" operator="lessThan">
      <formula>0</formula>
    </cfRule>
    <cfRule type="cellIs" dxfId="1234" priority="33" operator="lessThan">
      <formula>0</formula>
    </cfRule>
  </conditionalFormatting>
  <conditionalFormatting sqref="E4:E6 E28:K28">
    <cfRule type="cellIs" dxfId="1233" priority="30" operator="equal">
      <formula>$E$4</formula>
    </cfRule>
  </conditionalFormatting>
  <conditionalFormatting sqref="D28:D29 D6 D4:M4">
    <cfRule type="cellIs" dxfId="1232" priority="29" operator="equal">
      <formula>$D$4</formula>
    </cfRule>
  </conditionalFormatting>
  <conditionalFormatting sqref="I4:I6 I28:I29">
    <cfRule type="cellIs" dxfId="1231" priority="28" operator="equal">
      <formula>$I$4</formula>
    </cfRule>
  </conditionalFormatting>
  <conditionalFormatting sqref="J4:J6 J28:J29">
    <cfRule type="cellIs" dxfId="1230" priority="27" operator="equal">
      <formula>$J$4</formula>
    </cfRule>
  </conditionalFormatting>
  <conditionalFormatting sqref="K4:K6 K28:K29">
    <cfRule type="cellIs" dxfId="1229" priority="26" operator="equal">
      <formula>$K$4</formula>
    </cfRule>
  </conditionalFormatting>
  <conditionalFormatting sqref="M4:M6">
    <cfRule type="cellIs" dxfId="1228" priority="25" operator="equal">
      <formula>$L$4</formula>
    </cfRule>
  </conditionalFormatting>
  <conditionalFormatting sqref="T7:T28">
    <cfRule type="cellIs" dxfId="1227" priority="22" operator="lessThan">
      <formula>0</formula>
    </cfRule>
    <cfRule type="cellIs" dxfId="1226" priority="23" operator="lessThan">
      <formula>0</formula>
    </cfRule>
    <cfRule type="cellIs" dxfId="1225" priority="24" operator="lessThan">
      <formula>0</formula>
    </cfRule>
  </conditionalFormatting>
  <conditionalFormatting sqref="D5:K5">
    <cfRule type="cellIs" dxfId="1224" priority="21" operator="greaterThan">
      <formula>0</formula>
    </cfRule>
  </conditionalFormatting>
  <conditionalFormatting sqref="T6:T28">
    <cfRule type="cellIs" dxfId="1223" priority="20" operator="lessThan">
      <formula>0</formula>
    </cfRule>
  </conditionalFormatting>
  <conditionalFormatting sqref="T7:T27">
    <cfRule type="cellIs" dxfId="1222" priority="17" operator="lessThan">
      <formula>0</formula>
    </cfRule>
    <cfRule type="cellIs" dxfId="1221" priority="18" operator="lessThan">
      <formula>0</formula>
    </cfRule>
    <cfRule type="cellIs" dxfId="1220" priority="19" operator="lessThan">
      <formula>0</formula>
    </cfRule>
  </conditionalFormatting>
  <conditionalFormatting sqref="T7:T28">
    <cfRule type="cellIs" dxfId="1219" priority="14" operator="lessThan">
      <formula>0</formula>
    </cfRule>
    <cfRule type="cellIs" dxfId="1218" priority="15" operator="lessThan">
      <formula>0</formula>
    </cfRule>
    <cfRule type="cellIs" dxfId="1217" priority="16" operator="lessThan">
      <formula>0</formula>
    </cfRule>
  </conditionalFormatting>
  <conditionalFormatting sqref="D5:K5">
    <cfRule type="cellIs" dxfId="1216" priority="13" operator="greaterThan">
      <formula>0</formula>
    </cfRule>
  </conditionalFormatting>
  <conditionalFormatting sqref="L4 L6 L28:L29">
    <cfRule type="cellIs" dxfId="1215" priority="12" operator="equal">
      <formula>$L$4</formula>
    </cfRule>
  </conditionalFormatting>
  <conditionalFormatting sqref="D7:S7">
    <cfRule type="cellIs" dxfId="1214" priority="11" operator="greaterThan">
      <formula>0</formula>
    </cfRule>
  </conditionalFormatting>
  <conditionalFormatting sqref="D9:S9">
    <cfRule type="cellIs" dxfId="1213" priority="10" operator="greaterThan">
      <formula>0</formula>
    </cfRule>
  </conditionalFormatting>
  <conditionalFormatting sqref="D11:S11">
    <cfRule type="cellIs" dxfId="1212" priority="9" operator="greaterThan">
      <formula>0</formula>
    </cfRule>
  </conditionalFormatting>
  <conditionalFormatting sqref="D13:S13">
    <cfRule type="cellIs" dxfId="1211" priority="8" operator="greaterThan">
      <formula>0</formula>
    </cfRule>
  </conditionalFormatting>
  <conditionalFormatting sqref="D15:S15">
    <cfRule type="cellIs" dxfId="1210" priority="7" operator="greaterThan">
      <formula>0</formula>
    </cfRule>
  </conditionalFormatting>
  <conditionalFormatting sqref="D17:S17">
    <cfRule type="cellIs" dxfId="1209" priority="6" operator="greaterThan">
      <formula>0</formula>
    </cfRule>
  </conditionalFormatting>
  <conditionalFormatting sqref="D19:S19">
    <cfRule type="cellIs" dxfId="1208" priority="5" operator="greaterThan">
      <formula>0</formula>
    </cfRule>
  </conditionalFormatting>
  <conditionalFormatting sqref="D21:S21">
    <cfRule type="cellIs" dxfId="1207" priority="4" operator="greaterThan">
      <formula>0</formula>
    </cfRule>
  </conditionalFormatting>
  <conditionalFormatting sqref="D23:S23">
    <cfRule type="cellIs" dxfId="1206" priority="3" operator="greaterThan">
      <formula>0</formula>
    </cfRule>
  </conditionalFormatting>
  <conditionalFormatting sqref="D25:S25">
    <cfRule type="cellIs" dxfId="1205" priority="2" operator="greaterThan">
      <formula>0</formula>
    </cfRule>
  </conditionalFormatting>
  <conditionalFormatting sqref="D27:S27">
    <cfRule type="cellIs" dxfId="12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53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65" t="s">
        <v>39</v>
      </c>
      <c r="B29" s="66"/>
      <c r="C29" s="67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3" priority="43" operator="equal">
      <formula>212030016606640</formula>
    </cfRule>
  </conditionalFormatting>
  <conditionalFormatting sqref="D29 E4:E6 E28:K29">
    <cfRule type="cellIs" dxfId="1202" priority="41" operator="equal">
      <formula>$E$4</formula>
    </cfRule>
    <cfRule type="cellIs" dxfId="1201" priority="42" operator="equal">
      <formula>2120</formula>
    </cfRule>
  </conditionalFormatting>
  <conditionalFormatting sqref="D29:E29 F4:F6 F28:F29">
    <cfRule type="cellIs" dxfId="1200" priority="39" operator="equal">
      <formula>$F$4</formula>
    </cfRule>
    <cfRule type="cellIs" dxfId="1199" priority="40" operator="equal">
      <formula>300</formula>
    </cfRule>
  </conditionalFormatting>
  <conditionalFormatting sqref="G4:G6 G28:G29">
    <cfRule type="cellIs" dxfId="1198" priority="37" operator="equal">
      <formula>$G$4</formula>
    </cfRule>
    <cfRule type="cellIs" dxfId="1197" priority="38" operator="equal">
      <formula>1660</formula>
    </cfRule>
  </conditionalFormatting>
  <conditionalFormatting sqref="H4:H6 H28:H29">
    <cfRule type="cellIs" dxfId="1196" priority="35" operator="equal">
      <formula>$H$4</formula>
    </cfRule>
    <cfRule type="cellIs" dxfId="1195" priority="36" operator="equal">
      <formula>6640</formula>
    </cfRule>
  </conditionalFormatting>
  <conditionalFormatting sqref="T6:T28">
    <cfRule type="cellIs" dxfId="1194" priority="34" operator="lessThan">
      <formula>0</formula>
    </cfRule>
  </conditionalFormatting>
  <conditionalFormatting sqref="T7:T27">
    <cfRule type="cellIs" dxfId="1193" priority="31" operator="lessThan">
      <formula>0</formula>
    </cfRule>
    <cfRule type="cellIs" dxfId="1192" priority="32" operator="lessThan">
      <formula>0</formula>
    </cfRule>
    <cfRule type="cellIs" dxfId="1191" priority="33" operator="lessThan">
      <formula>0</formula>
    </cfRule>
  </conditionalFormatting>
  <conditionalFormatting sqref="E4:E6 E28:K28">
    <cfRule type="cellIs" dxfId="1190" priority="30" operator="equal">
      <formula>$E$4</formula>
    </cfRule>
  </conditionalFormatting>
  <conditionalFormatting sqref="D28:D29 D6 D4:M4">
    <cfRule type="cellIs" dxfId="1189" priority="29" operator="equal">
      <formula>$D$4</formula>
    </cfRule>
  </conditionalFormatting>
  <conditionalFormatting sqref="I4:I6 I28:I29">
    <cfRule type="cellIs" dxfId="1188" priority="28" operator="equal">
      <formula>$I$4</formula>
    </cfRule>
  </conditionalFormatting>
  <conditionalFormatting sqref="J4:J6 J28:J29">
    <cfRule type="cellIs" dxfId="1187" priority="27" operator="equal">
      <formula>$J$4</formula>
    </cfRule>
  </conditionalFormatting>
  <conditionalFormatting sqref="K4:K6 K28:K29">
    <cfRule type="cellIs" dxfId="1186" priority="26" operator="equal">
      <formula>$K$4</formula>
    </cfRule>
  </conditionalFormatting>
  <conditionalFormatting sqref="M4:M6">
    <cfRule type="cellIs" dxfId="1185" priority="25" operator="equal">
      <formula>$L$4</formula>
    </cfRule>
  </conditionalFormatting>
  <conditionalFormatting sqref="T7:T28">
    <cfRule type="cellIs" dxfId="1184" priority="22" operator="lessThan">
      <formula>0</formula>
    </cfRule>
    <cfRule type="cellIs" dxfId="1183" priority="23" operator="lessThan">
      <formula>0</formula>
    </cfRule>
    <cfRule type="cellIs" dxfId="1182" priority="24" operator="lessThan">
      <formula>0</formula>
    </cfRule>
  </conditionalFormatting>
  <conditionalFormatting sqref="D5:K5">
    <cfRule type="cellIs" dxfId="1181" priority="21" operator="greaterThan">
      <formula>0</formula>
    </cfRule>
  </conditionalFormatting>
  <conditionalFormatting sqref="T6:T28">
    <cfRule type="cellIs" dxfId="1180" priority="20" operator="lessThan">
      <formula>0</formula>
    </cfRule>
  </conditionalFormatting>
  <conditionalFormatting sqref="T7:T27">
    <cfRule type="cellIs" dxfId="1179" priority="17" operator="lessThan">
      <formula>0</formula>
    </cfRule>
    <cfRule type="cellIs" dxfId="1178" priority="18" operator="lessThan">
      <formula>0</formula>
    </cfRule>
    <cfRule type="cellIs" dxfId="1177" priority="19" operator="lessThan">
      <formula>0</formula>
    </cfRule>
  </conditionalFormatting>
  <conditionalFormatting sqref="T7:T28">
    <cfRule type="cellIs" dxfId="1176" priority="14" operator="lessThan">
      <formula>0</formula>
    </cfRule>
    <cfRule type="cellIs" dxfId="1175" priority="15" operator="lessThan">
      <formula>0</formula>
    </cfRule>
    <cfRule type="cellIs" dxfId="1174" priority="16" operator="lessThan">
      <formula>0</formula>
    </cfRule>
  </conditionalFormatting>
  <conditionalFormatting sqref="D5:K5">
    <cfRule type="cellIs" dxfId="1173" priority="13" operator="greaterThan">
      <formula>0</formula>
    </cfRule>
  </conditionalFormatting>
  <conditionalFormatting sqref="L4 L6 L28:L29">
    <cfRule type="cellIs" dxfId="1172" priority="12" operator="equal">
      <formula>$L$4</formula>
    </cfRule>
  </conditionalFormatting>
  <conditionalFormatting sqref="D7:S7">
    <cfRule type="cellIs" dxfId="1171" priority="11" operator="greaterThan">
      <formula>0</formula>
    </cfRule>
  </conditionalFormatting>
  <conditionalFormatting sqref="D9:S9">
    <cfRule type="cellIs" dxfId="1170" priority="10" operator="greaterThan">
      <formula>0</formula>
    </cfRule>
  </conditionalFormatting>
  <conditionalFormatting sqref="D11:S11">
    <cfRule type="cellIs" dxfId="1169" priority="9" operator="greaterThan">
      <formula>0</formula>
    </cfRule>
  </conditionalFormatting>
  <conditionalFormatting sqref="D13:S13">
    <cfRule type="cellIs" dxfId="1168" priority="8" operator="greaterThan">
      <formula>0</formula>
    </cfRule>
  </conditionalFormatting>
  <conditionalFormatting sqref="D15:S15">
    <cfRule type="cellIs" dxfId="1167" priority="7" operator="greaterThan">
      <formula>0</formula>
    </cfRule>
  </conditionalFormatting>
  <conditionalFormatting sqref="D17:S17">
    <cfRule type="cellIs" dxfId="1166" priority="6" operator="greaterThan">
      <formula>0</formula>
    </cfRule>
  </conditionalFormatting>
  <conditionalFormatting sqref="D19:S19">
    <cfRule type="cellIs" dxfId="1165" priority="5" operator="greaterThan">
      <formula>0</formula>
    </cfRule>
  </conditionalFormatting>
  <conditionalFormatting sqref="D21:S21">
    <cfRule type="cellIs" dxfId="1164" priority="4" operator="greaterThan">
      <formula>0</formula>
    </cfRule>
  </conditionalFormatting>
  <conditionalFormatting sqref="D23:S23">
    <cfRule type="cellIs" dxfId="1163" priority="3" operator="greaterThan">
      <formula>0</formula>
    </cfRule>
  </conditionalFormatting>
  <conditionalFormatting sqref="D25:S25">
    <cfRule type="cellIs" dxfId="1162" priority="2" operator="greaterThan">
      <formula>0</formula>
    </cfRule>
  </conditionalFormatting>
  <conditionalFormatting sqref="D27:S27">
    <cfRule type="cellIs" dxfId="116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54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65" t="s">
        <v>39</v>
      </c>
      <c r="B29" s="66"/>
      <c r="C29" s="67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0" priority="43" operator="equal">
      <formula>212030016606640</formula>
    </cfRule>
  </conditionalFormatting>
  <conditionalFormatting sqref="D29 E4:E6 E28:K29">
    <cfRule type="cellIs" dxfId="1159" priority="41" operator="equal">
      <formula>$E$4</formula>
    </cfRule>
    <cfRule type="cellIs" dxfId="1158" priority="42" operator="equal">
      <formula>2120</formula>
    </cfRule>
  </conditionalFormatting>
  <conditionalFormatting sqref="D29:E29 F4:F6 F28:F29">
    <cfRule type="cellIs" dxfId="1157" priority="39" operator="equal">
      <formula>$F$4</formula>
    </cfRule>
    <cfRule type="cellIs" dxfId="1156" priority="40" operator="equal">
      <formula>300</formula>
    </cfRule>
  </conditionalFormatting>
  <conditionalFormatting sqref="G4:G6 G28:G29">
    <cfRule type="cellIs" dxfId="1155" priority="37" operator="equal">
      <formula>$G$4</formula>
    </cfRule>
    <cfRule type="cellIs" dxfId="1154" priority="38" operator="equal">
      <formula>1660</formula>
    </cfRule>
  </conditionalFormatting>
  <conditionalFormatting sqref="H4:H6 H28:H29">
    <cfRule type="cellIs" dxfId="1153" priority="35" operator="equal">
      <formula>$H$4</formula>
    </cfRule>
    <cfRule type="cellIs" dxfId="1152" priority="36" operator="equal">
      <formula>6640</formula>
    </cfRule>
  </conditionalFormatting>
  <conditionalFormatting sqref="T6:T28">
    <cfRule type="cellIs" dxfId="1151" priority="34" operator="lessThan">
      <formula>0</formula>
    </cfRule>
  </conditionalFormatting>
  <conditionalFormatting sqref="T7:T27">
    <cfRule type="cellIs" dxfId="1150" priority="31" operator="lessThan">
      <formula>0</formula>
    </cfRule>
    <cfRule type="cellIs" dxfId="1149" priority="32" operator="lessThan">
      <formula>0</formula>
    </cfRule>
    <cfRule type="cellIs" dxfId="1148" priority="33" operator="lessThan">
      <formula>0</formula>
    </cfRule>
  </conditionalFormatting>
  <conditionalFormatting sqref="E4:E6 E28:K28">
    <cfRule type="cellIs" dxfId="1147" priority="30" operator="equal">
      <formula>$E$4</formula>
    </cfRule>
  </conditionalFormatting>
  <conditionalFormatting sqref="D28:D29 D6 D4:M4">
    <cfRule type="cellIs" dxfId="1146" priority="29" operator="equal">
      <formula>$D$4</formula>
    </cfRule>
  </conditionalFormatting>
  <conditionalFormatting sqref="I4:I6 I28:I29">
    <cfRule type="cellIs" dxfId="1145" priority="28" operator="equal">
      <formula>$I$4</formula>
    </cfRule>
  </conditionalFormatting>
  <conditionalFormatting sqref="J4:J6 J28:J29">
    <cfRule type="cellIs" dxfId="1144" priority="27" operator="equal">
      <formula>$J$4</formula>
    </cfRule>
  </conditionalFormatting>
  <conditionalFormatting sqref="K4:K6 K28:K29">
    <cfRule type="cellIs" dxfId="1143" priority="26" operator="equal">
      <formula>$K$4</formula>
    </cfRule>
  </conditionalFormatting>
  <conditionalFormatting sqref="M4:M6">
    <cfRule type="cellIs" dxfId="1142" priority="25" operator="equal">
      <formula>$L$4</formula>
    </cfRule>
  </conditionalFormatting>
  <conditionalFormatting sqref="T7:T28">
    <cfRule type="cellIs" dxfId="1141" priority="22" operator="lessThan">
      <formula>0</formula>
    </cfRule>
    <cfRule type="cellIs" dxfId="1140" priority="23" operator="lessThan">
      <formula>0</formula>
    </cfRule>
    <cfRule type="cellIs" dxfId="1139" priority="24" operator="lessThan">
      <formula>0</formula>
    </cfRule>
  </conditionalFormatting>
  <conditionalFormatting sqref="D5:K5">
    <cfRule type="cellIs" dxfId="1138" priority="21" operator="greaterThan">
      <formula>0</formula>
    </cfRule>
  </conditionalFormatting>
  <conditionalFormatting sqref="T6:T28">
    <cfRule type="cellIs" dxfId="1137" priority="20" operator="lessThan">
      <formula>0</formula>
    </cfRule>
  </conditionalFormatting>
  <conditionalFormatting sqref="T7:T27">
    <cfRule type="cellIs" dxfId="1136" priority="17" operator="lessThan">
      <formula>0</formula>
    </cfRule>
    <cfRule type="cellIs" dxfId="1135" priority="18" operator="lessThan">
      <formula>0</formula>
    </cfRule>
    <cfRule type="cellIs" dxfId="1134" priority="19" operator="lessThan">
      <formula>0</formula>
    </cfRule>
  </conditionalFormatting>
  <conditionalFormatting sqref="T7:T28">
    <cfRule type="cellIs" dxfId="1133" priority="14" operator="lessThan">
      <formula>0</formula>
    </cfRule>
    <cfRule type="cellIs" dxfId="1132" priority="15" operator="lessThan">
      <formula>0</formula>
    </cfRule>
    <cfRule type="cellIs" dxfId="1131" priority="16" operator="lessThan">
      <formula>0</formula>
    </cfRule>
  </conditionalFormatting>
  <conditionalFormatting sqref="D5:K5">
    <cfRule type="cellIs" dxfId="1130" priority="13" operator="greaterThan">
      <formula>0</formula>
    </cfRule>
  </conditionalFormatting>
  <conditionalFormatting sqref="L4 L6 L28:L29">
    <cfRule type="cellIs" dxfId="1129" priority="12" operator="equal">
      <formula>$L$4</formula>
    </cfRule>
  </conditionalFormatting>
  <conditionalFormatting sqref="D7:S7">
    <cfRule type="cellIs" dxfId="1128" priority="11" operator="greaterThan">
      <formula>0</formula>
    </cfRule>
  </conditionalFormatting>
  <conditionalFormatting sqref="D9:S9">
    <cfRule type="cellIs" dxfId="1127" priority="10" operator="greaterThan">
      <formula>0</formula>
    </cfRule>
  </conditionalFormatting>
  <conditionalFormatting sqref="D11:S11">
    <cfRule type="cellIs" dxfId="1126" priority="9" operator="greaterThan">
      <formula>0</formula>
    </cfRule>
  </conditionalFormatting>
  <conditionalFormatting sqref="D13:S13">
    <cfRule type="cellIs" dxfId="1125" priority="8" operator="greaterThan">
      <formula>0</formula>
    </cfRule>
  </conditionalFormatting>
  <conditionalFormatting sqref="D15:S15">
    <cfRule type="cellIs" dxfId="1124" priority="7" operator="greaterThan">
      <formula>0</formula>
    </cfRule>
  </conditionalFormatting>
  <conditionalFormatting sqref="D17:S17">
    <cfRule type="cellIs" dxfId="1123" priority="6" operator="greaterThan">
      <formula>0</formula>
    </cfRule>
  </conditionalFormatting>
  <conditionalFormatting sqref="D19:S19">
    <cfRule type="cellIs" dxfId="1122" priority="5" operator="greaterThan">
      <formula>0</formula>
    </cfRule>
  </conditionalFormatting>
  <conditionalFormatting sqref="D21:S21">
    <cfRule type="cellIs" dxfId="1121" priority="4" operator="greaterThan">
      <formula>0</formula>
    </cfRule>
  </conditionalFormatting>
  <conditionalFormatting sqref="D23:S23">
    <cfRule type="cellIs" dxfId="1120" priority="3" operator="greaterThan">
      <formula>0</formula>
    </cfRule>
  </conditionalFormatting>
  <conditionalFormatting sqref="D25:S25">
    <cfRule type="cellIs" dxfId="1119" priority="2" operator="greaterThan">
      <formula>0</formula>
    </cfRule>
  </conditionalFormatting>
  <conditionalFormatting sqref="D27:S27">
    <cfRule type="cellIs" dxfId="11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63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7" priority="43" operator="equal">
      <formula>212030016606640</formula>
    </cfRule>
  </conditionalFormatting>
  <conditionalFormatting sqref="D29 E4:E6 E28:K29">
    <cfRule type="cellIs" dxfId="1116" priority="41" operator="equal">
      <formula>$E$4</formula>
    </cfRule>
    <cfRule type="cellIs" dxfId="1115" priority="42" operator="equal">
      <formula>2120</formula>
    </cfRule>
  </conditionalFormatting>
  <conditionalFormatting sqref="D29:E29 F4:F6 F28:F29">
    <cfRule type="cellIs" dxfId="1114" priority="39" operator="equal">
      <formula>$F$4</formula>
    </cfRule>
    <cfRule type="cellIs" dxfId="1113" priority="40" operator="equal">
      <formula>300</formula>
    </cfRule>
  </conditionalFormatting>
  <conditionalFormatting sqref="G4:G6 G28:G29">
    <cfRule type="cellIs" dxfId="1112" priority="37" operator="equal">
      <formula>$G$4</formula>
    </cfRule>
    <cfRule type="cellIs" dxfId="1111" priority="38" operator="equal">
      <formula>1660</formula>
    </cfRule>
  </conditionalFormatting>
  <conditionalFormatting sqref="H4:H6 H28:H29">
    <cfRule type="cellIs" dxfId="1110" priority="35" operator="equal">
      <formula>$H$4</formula>
    </cfRule>
    <cfRule type="cellIs" dxfId="1109" priority="36" operator="equal">
      <formula>6640</formula>
    </cfRule>
  </conditionalFormatting>
  <conditionalFormatting sqref="T6:T28">
    <cfRule type="cellIs" dxfId="1108" priority="34" operator="lessThan">
      <formula>0</formula>
    </cfRule>
  </conditionalFormatting>
  <conditionalFormatting sqref="T7:T27">
    <cfRule type="cellIs" dxfId="1107" priority="31" operator="lessThan">
      <formula>0</formula>
    </cfRule>
    <cfRule type="cellIs" dxfId="1106" priority="32" operator="lessThan">
      <formula>0</formula>
    </cfRule>
    <cfRule type="cellIs" dxfId="1105" priority="33" operator="lessThan">
      <formula>0</formula>
    </cfRule>
  </conditionalFormatting>
  <conditionalFormatting sqref="E4:E6 E28:K28">
    <cfRule type="cellIs" dxfId="1104" priority="30" operator="equal">
      <formula>$E$4</formula>
    </cfRule>
  </conditionalFormatting>
  <conditionalFormatting sqref="D28:D29 D6 D4:M4">
    <cfRule type="cellIs" dxfId="1103" priority="29" operator="equal">
      <formula>$D$4</formula>
    </cfRule>
  </conditionalFormatting>
  <conditionalFormatting sqref="I4:I6 I28:I29">
    <cfRule type="cellIs" dxfId="1102" priority="28" operator="equal">
      <formula>$I$4</formula>
    </cfRule>
  </conditionalFormatting>
  <conditionalFormatting sqref="J4:J6 J28:J29">
    <cfRule type="cellIs" dxfId="1101" priority="27" operator="equal">
      <formula>$J$4</formula>
    </cfRule>
  </conditionalFormatting>
  <conditionalFormatting sqref="K4:K6 K28:K29">
    <cfRule type="cellIs" dxfId="1100" priority="26" operator="equal">
      <formula>$K$4</formula>
    </cfRule>
  </conditionalFormatting>
  <conditionalFormatting sqref="M4:M6">
    <cfRule type="cellIs" dxfId="1099" priority="25" operator="equal">
      <formula>$L$4</formula>
    </cfRule>
  </conditionalFormatting>
  <conditionalFormatting sqref="T7:T28">
    <cfRule type="cellIs" dxfId="1098" priority="22" operator="lessThan">
      <formula>0</formula>
    </cfRule>
    <cfRule type="cellIs" dxfId="1097" priority="23" operator="lessThan">
      <formula>0</formula>
    </cfRule>
    <cfRule type="cellIs" dxfId="1096" priority="24" operator="lessThan">
      <formula>0</formula>
    </cfRule>
  </conditionalFormatting>
  <conditionalFormatting sqref="D5:K5">
    <cfRule type="cellIs" dxfId="1095" priority="21" operator="greaterThan">
      <formula>0</formula>
    </cfRule>
  </conditionalFormatting>
  <conditionalFormatting sqref="T6:T28">
    <cfRule type="cellIs" dxfId="1094" priority="20" operator="lessThan">
      <formula>0</formula>
    </cfRule>
  </conditionalFormatting>
  <conditionalFormatting sqref="T7:T27">
    <cfRule type="cellIs" dxfId="1093" priority="17" operator="lessThan">
      <formula>0</formula>
    </cfRule>
    <cfRule type="cellIs" dxfId="1092" priority="18" operator="lessThan">
      <formula>0</formula>
    </cfRule>
    <cfRule type="cellIs" dxfId="1091" priority="19" operator="lessThan">
      <formula>0</formula>
    </cfRule>
  </conditionalFormatting>
  <conditionalFormatting sqref="T7:T28">
    <cfRule type="cellIs" dxfId="1090" priority="14" operator="lessThan">
      <formula>0</formula>
    </cfRule>
    <cfRule type="cellIs" dxfId="1089" priority="15" operator="lessThan">
      <formula>0</formula>
    </cfRule>
    <cfRule type="cellIs" dxfId="1088" priority="16" operator="lessThan">
      <formula>0</formula>
    </cfRule>
  </conditionalFormatting>
  <conditionalFormatting sqref="D5:K5">
    <cfRule type="cellIs" dxfId="1087" priority="13" operator="greaterThan">
      <formula>0</formula>
    </cfRule>
  </conditionalFormatting>
  <conditionalFormatting sqref="L4 L6 L28:L29">
    <cfRule type="cellIs" dxfId="1086" priority="12" operator="equal">
      <formula>$L$4</formula>
    </cfRule>
  </conditionalFormatting>
  <conditionalFormatting sqref="D7:S7">
    <cfRule type="cellIs" dxfId="1085" priority="11" operator="greaterThan">
      <formula>0</formula>
    </cfRule>
  </conditionalFormatting>
  <conditionalFormatting sqref="D9:S9">
    <cfRule type="cellIs" dxfId="1084" priority="10" operator="greaterThan">
      <formula>0</formula>
    </cfRule>
  </conditionalFormatting>
  <conditionalFormatting sqref="D11:S11">
    <cfRule type="cellIs" dxfId="1083" priority="9" operator="greaterThan">
      <formula>0</formula>
    </cfRule>
  </conditionalFormatting>
  <conditionalFormatting sqref="D13:S13">
    <cfRule type="cellIs" dxfId="1082" priority="8" operator="greaterThan">
      <formula>0</formula>
    </cfRule>
  </conditionalFormatting>
  <conditionalFormatting sqref="D15:S15">
    <cfRule type="cellIs" dxfId="1081" priority="7" operator="greaterThan">
      <formula>0</formula>
    </cfRule>
  </conditionalFormatting>
  <conditionalFormatting sqref="D17:S17">
    <cfRule type="cellIs" dxfId="1080" priority="6" operator="greaterThan">
      <formula>0</formula>
    </cfRule>
  </conditionalFormatting>
  <conditionalFormatting sqref="D19:S19">
    <cfRule type="cellIs" dxfId="1079" priority="5" operator="greaterThan">
      <formula>0</formula>
    </cfRule>
  </conditionalFormatting>
  <conditionalFormatting sqref="D21:S21">
    <cfRule type="cellIs" dxfId="1078" priority="4" operator="greaterThan">
      <formula>0</formula>
    </cfRule>
  </conditionalFormatting>
  <conditionalFormatting sqref="D23:S23">
    <cfRule type="cellIs" dxfId="1077" priority="3" operator="greaterThan">
      <formula>0</formula>
    </cfRule>
  </conditionalFormatting>
  <conditionalFormatting sqref="D25:S25">
    <cfRule type="cellIs" dxfId="1076" priority="2" operator="greaterThan">
      <formula>0</formula>
    </cfRule>
  </conditionalFormatting>
  <conditionalFormatting sqref="D27:S27">
    <cfRule type="cellIs" dxfId="10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4" priority="43" operator="equal">
      <formula>212030016606640</formula>
    </cfRule>
  </conditionalFormatting>
  <conditionalFormatting sqref="D29 E4:E6 E28:K29">
    <cfRule type="cellIs" dxfId="1073" priority="41" operator="equal">
      <formula>$E$4</formula>
    </cfRule>
    <cfRule type="cellIs" dxfId="1072" priority="42" operator="equal">
      <formula>2120</formula>
    </cfRule>
  </conditionalFormatting>
  <conditionalFormatting sqref="D29:E29 F4:F6 F28:F29">
    <cfRule type="cellIs" dxfId="1071" priority="39" operator="equal">
      <formula>$F$4</formula>
    </cfRule>
    <cfRule type="cellIs" dxfId="1070" priority="40" operator="equal">
      <formula>300</formula>
    </cfRule>
  </conditionalFormatting>
  <conditionalFormatting sqref="G4:G6 G28:G29">
    <cfRule type="cellIs" dxfId="1069" priority="37" operator="equal">
      <formula>$G$4</formula>
    </cfRule>
    <cfRule type="cellIs" dxfId="1068" priority="38" operator="equal">
      <formula>1660</formula>
    </cfRule>
  </conditionalFormatting>
  <conditionalFormatting sqref="H4:H6 H28:H29">
    <cfRule type="cellIs" dxfId="1067" priority="35" operator="equal">
      <formula>$H$4</formula>
    </cfRule>
    <cfRule type="cellIs" dxfId="1066" priority="36" operator="equal">
      <formula>6640</formula>
    </cfRule>
  </conditionalFormatting>
  <conditionalFormatting sqref="T6:T28">
    <cfRule type="cellIs" dxfId="1065" priority="34" operator="lessThan">
      <formula>0</formula>
    </cfRule>
  </conditionalFormatting>
  <conditionalFormatting sqref="T7:T27">
    <cfRule type="cellIs" dxfId="1064" priority="31" operator="lessThan">
      <formula>0</formula>
    </cfRule>
    <cfRule type="cellIs" dxfId="1063" priority="32" operator="lessThan">
      <formula>0</formula>
    </cfRule>
    <cfRule type="cellIs" dxfId="1062" priority="33" operator="lessThan">
      <formula>0</formula>
    </cfRule>
  </conditionalFormatting>
  <conditionalFormatting sqref="E4:E6 E28:K28">
    <cfRule type="cellIs" dxfId="1061" priority="30" operator="equal">
      <formula>$E$4</formula>
    </cfRule>
  </conditionalFormatting>
  <conditionalFormatting sqref="D28:D29 D6 D4:M4">
    <cfRule type="cellIs" dxfId="1060" priority="29" operator="equal">
      <formula>$D$4</formula>
    </cfRule>
  </conditionalFormatting>
  <conditionalFormatting sqref="I4:I6 I28:I29">
    <cfRule type="cellIs" dxfId="1059" priority="28" operator="equal">
      <formula>$I$4</formula>
    </cfRule>
  </conditionalFormatting>
  <conditionalFormatting sqref="J4:J6 J28:J29">
    <cfRule type="cellIs" dxfId="1058" priority="27" operator="equal">
      <formula>$J$4</formula>
    </cfRule>
  </conditionalFormatting>
  <conditionalFormatting sqref="K4:K6 K28:K29">
    <cfRule type="cellIs" dxfId="1057" priority="26" operator="equal">
      <formula>$K$4</formula>
    </cfRule>
  </conditionalFormatting>
  <conditionalFormatting sqref="M4:M6">
    <cfRule type="cellIs" dxfId="1056" priority="25" operator="equal">
      <formula>$L$4</formula>
    </cfRule>
  </conditionalFormatting>
  <conditionalFormatting sqref="T7:T28">
    <cfRule type="cellIs" dxfId="1055" priority="22" operator="lessThan">
      <formula>0</formula>
    </cfRule>
    <cfRule type="cellIs" dxfId="1054" priority="23" operator="lessThan">
      <formula>0</formula>
    </cfRule>
    <cfRule type="cellIs" dxfId="1053" priority="24" operator="lessThan">
      <formula>0</formula>
    </cfRule>
  </conditionalFormatting>
  <conditionalFormatting sqref="D5:K5">
    <cfRule type="cellIs" dxfId="1052" priority="21" operator="greaterThan">
      <formula>0</formula>
    </cfRule>
  </conditionalFormatting>
  <conditionalFormatting sqref="T6:T28">
    <cfRule type="cellIs" dxfId="1051" priority="20" operator="lessThan">
      <formula>0</formula>
    </cfRule>
  </conditionalFormatting>
  <conditionalFormatting sqref="T7:T27">
    <cfRule type="cellIs" dxfId="1050" priority="17" operator="lessThan">
      <formula>0</formula>
    </cfRule>
    <cfRule type="cellIs" dxfId="1049" priority="18" operator="lessThan">
      <formula>0</formula>
    </cfRule>
    <cfRule type="cellIs" dxfId="1048" priority="19" operator="lessThan">
      <formula>0</formula>
    </cfRule>
  </conditionalFormatting>
  <conditionalFormatting sqref="T7:T28">
    <cfRule type="cellIs" dxfId="1047" priority="14" operator="lessThan">
      <formula>0</formula>
    </cfRule>
    <cfRule type="cellIs" dxfId="1046" priority="15" operator="lessThan">
      <formula>0</formula>
    </cfRule>
    <cfRule type="cellIs" dxfId="1045" priority="16" operator="lessThan">
      <formula>0</formula>
    </cfRule>
  </conditionalFormatting>
  <conditionalFormatting sqref="D5:K5">
    <cfRule type="cellIs" dxfId="1044" priority="13" operator="greaterThan">
      <formula>0</formula>
    </cfRule>
  </conditionalFormatting>
  <conditionalFormatting sqref="L4 L6 L28:L29">
    <cfRule type="cellIs" dxfId="1043" priority="12" operator="equal">
      <formula>$L$4</formula>
    </cfRule>
  </conditionalFormatting>
  <conditionalFormatting sqref="D7:S7">
    <cfRule type="cellIs" dxfId="1042" priority="11" operator="greaterThan">
      <formula>0</formula>
    </cfRule>
  </conditionalFormatting>
  <conditionalFormatting sqref="D9:S9">
    <cfRule type="cellIs" dxfId="1041" priority="10" operator="greaterThan">
      <formula>0</formula>
    </cfRule>
  </conditionalFormatting>
  <conditionalFormatting sqref="D11:S11">
    <cfRule type="cellIs" dxfId="1040" priority="9" operator="greaterThan">
      <formula>0</formula>
    </cfRule>
  </conditionalFormatting>
  <conditionalFormatting sqref="D13:S13">
    <cfRule type="cellIs" dxfId="1039" priority="8" operator="greaterThan">
      <formula>0</formula>
    </cfRule>
  </conditionalFormatting>
  <conditionalFormatting sqref="D15:S15">
    <cfRule type="cellIs" dxfId="1038" priority="7" operator="greaterThan">
      <formula>0</formula>
    </cfRule>
  </conditionalFormatting>
  <conditionalFormatting sqref="D17:S17">
    <cfRule type="cellIs" dxfId="1037" priority="6" operator="greaterThan">
      <formula>0</formula>
    </cfRule>
  </conditionalFormatting>
  <conditionalFormatting sqref="D19:S19">
    <cfRule type="cellIs" dxfId="1036" priority="5" operator="greaterThan">
      <formula>0</formula>
    </cfRule>
  </conditionalFormatting>
  <conditionalFormatting sqref="D21:S21">
    <cfRule type="cellIs" dxfId="1035" priority="4" operator="greaterThan">
      <formula>0</formula>
    </cfRule>
  </conditionalFormatting>
  <conditionalFormatting sqref="D23:S23">
    <cfRule type="cellIs" dxfId="1034" priority="3" operator="greaterThan">
      <formula>0</formula>
    </cfRule>
  </conditionalFormatting>
  <conditionalFormatting sqref="D25:S25">
    <cfRule type="cellIs" dxfId="1033" priority="2" operator="greaterThan">
      <formula>0</formula>
    </cfRule>
  </conditionalFormatting>
  <conditionalFormatting sqref="D27:S27">
    <cfRule type="cellIs" dxfId="103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64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8015</v>
      </c>
      <c r="N23" s="24">
        <f t="shared" si="1"/>
        <v>9925</v>
      </c>
      <c r="O23" s="25">
        <f t="shared" si="2"/>
        <v>220.41249999999999</v>
      </c>
      <c r="P23" s="26"/>
      <c r="Q23" s="26">
        <v>80</v>
      </c>
      <c r="R23" s="29">
        <f t="shared" si="3"/>
        <v>9624.5874999999996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99</v>
      </c>
      <c r="J28" s="45">
        <f t="shared" si="7"/>
        <v>6</v>
      </c>
      <c r="K28" s="45">
        <f t="shared" si="7"/>
        <v>5</v>
      </c>
      <c r="L28" s="45">
        <f t="shared" si="7"/>
        <v>0</v>
      </c>
      <c r="M28" s="45">
        <f t="shared" si="7"/>
        <v>214096</v>
      </c>
      <c r="N28" s="45">
        <f t="shared" si="7"/>
        <v>235061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227122.36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1" priority="43" operator="equal">
      <formula>212030016606640</formula>
    </cfRule>
  </conditionalFormatting>
  <conditionalFormatting sqref="D29 E4:E6 E28:K29">
    <cfRule type="cellIs" dxfId="1030" priority="41" operator="equal">
      <formula>$E$4</formula>
    </cfRule>
    <cfRule type="cellIs" dxfId="1029" priority="42" operator="equal">
      <formula>2120</formula>
    </cfRule>
  </conditionalFormatting>
  <conditionalFormatting sqref="D29:E29 F4:F6 F28:F29">
    <cfRule type="cellIs" dxfId="1028" priority="39" operator="equal">
      <formula>$F$4</formula>
    </cfRule>
    <cfRule type="cellIs" dxfId="1027" priority="40" operator="equal">
      <formula>300</formula>
    </cfRule>
  </conditionalFormatting>
  <conditionalFormatting sqref="G4:G6 G28:G29">
    <cfRule type="cellIs" dxfId="1026" priority="37" operator="equal">
      <formula>$G$4</formula>
    </cfRule>
    <cfRule type="cellIs" dxfId="1025" priority="38" operator="equal">
      <formula>1660</formula>
    </cfRule>
  </conditionalFormatting>
  <conditionalFormatting sqref="H4:H6 H28:H29">
    <cfRule type="cellIs" dxfId="1024" priority="35" operator="equal">
      <formula>$H$4</formula>
    </cfRule>
    <cfRule type="cellIs" dxfId="1023" priority="36" operator="equal">
      <formula>6640</formula>
    </cfRule>
  </conditionalFormatting>
  <conditionalFormatting sqref="T6:T28">
    <cfRule type="cellIs" dxfId="1022" priority="34" operator="lessThan">
      <formula>0</formula>
    </cfRule>
  </conditionalFormatting>
  <conditionalFormatting sqref="T7:T27">
    <cfRule type="cellIs" dxfId="1021" priority="31" operator="lessThan">
      <formula>0</formula>
    </cfRule>
    <cfRule type="cellIs" dxfId="1020" priority="32" operator="lessThan">
      <formula>0</formula>
    </cfRule>
    <cfRule type="cellIs" dxfId="1019" priority="33" operator="lessThan">
      <formula>0</formula>
    </cfRule>
  </conditionalFormatting>
  <conditionalFormatting sqref="E4:E6 E28:K28">
    <cfRule type="cellIs" dxfId="1018" priority="30" operator="equal">
      <formula>$E$4</formula>
    </cfRule>
  </conditionalFormatting>
  <conditionalFormatting sqref="D28:D29 D6 D4:M4">
    <cfRule type="cellIs" dxfId="1017" priority="29" operator="equal">
      <formula>$D$4</formula>
    </cfRule>
  </conditionalFormatting>
  <conditionalFormatting sqref="I4:I6 I28:I29">
    <cfRule type="cellIs" dxfId="1016" priority="28" operator="equal">
      <formula>$I$4</formula>
    </cfRule>
  </conditionalFormatting>
  <conditionalFormatting sqref="J4:J6 J28:J29">
    <cfRule type="cellIs" dxfId="1015" priority="27" operator="equal">
      <formula>$J$4</formula>
    </cfRule>
  </conditionalFormatting>
  <conditionalFormatting sqref="K4:K6 K28:K29">
    <cfRule type="cellIs" dxfId="1014" priority="26" operator="equal">
      <formula>$K$4</formula>
    </cfRule>
  </conditionalFormatting>
  <conditionalFormatting sqref="M4:M6">
    <cfRule type="cellIs" dxfId="1013" priority="25" operator="equal">
      <formula>$L$4</formula>
    </cfRule>
  </conditionalFormatting>
  <conditionalFormatting sqref="T7:T28">
    <cfRule type="cellIs" dxfId="1012" priority="22" operator="lessThan">
      <formula>0</formula>
    </cfRule>
    <cfRule type="cellIs" dxfId="1011" priority="23" operator="lessThan">
      <formula>0</formula>
    </cfRule>
    <cfRule type="cellIs" dxfId="1010" priority="24" operator="lessThan">
      <formula>0</formula>
    </cfRule>
  </conditionalFormatting>
  <conditionalFormatting sqref="D5:K5">
    <cfRule type="cellIs" dxfId="1009" priority="21" operator="greaterThan">
      <formula>0</formula>
    </cfRule>
  </conditionalFormatting>
  <conditionalFormatting sqref="T6:T28">
    <cfRule type="cellIs" dxfId="1008" priority="20" operator="lessThan">
      <formula>0</formula>
    </cfRule>
  </conditionalFormatting>
  <conditionalFormatting sqref="T7:T27">
    <cfRule type="cellIs" dxfId="1007" priority="17" operator="lessThan">
      <formula>0</formula>
    </cfRule>
    <cfRule type="cellIs" dxfId="1006" priority="18" operator="lessThan">
      <formula>0</formula>
    </cfRule>
    <cfRule type="cellIs" dxfId="1005" priority="19" operator="lessThan">
      <formula>0</formula>
    </cfRule>
  </conditionalFormatting>
  <conditionalFormatting sqref="T7:T28">
    <cfRule type="cellIs" dxfId="1004" priority="14" operator="lessThan">
      <formula>0</formula>
    </cfRule>
    <cfRule type="cellIs" dxfId="1003" priority="15" operator="lessThan">
      <formula>0</formula>
    </cfRule>
    <cfRule type="cellIs" dxfId="1002" priority="16" operator="lessThan">
      <formula>0</formula>
    </cfRule>
  </conditionalFormatting>
  <conditionalFormatting sqref="D5:K5">
    <cfRule type="cellIs" dxfId="1001" priority="13" operator="greaterThan">
      <formula>0</formula>
    </cfRule>
  </conditionalFormatting>
  <conditionalFormatting sqref="L4 L6 L28:L29">
    <cfRule type="cellIs" dxfId="1000" priority="12" operator="equal">
      <formula>$L$4</formula>
    </cfRule>
  </conditionalFormatting>
  <conditionalFormatting sqref="D7:S7">
    <cfRule type="cellIs" dxfId="999" priority="11" operator="greaterThan">
      <formula>0</formula>
    </cfRule>
  </conditionalFormatting>
  <conditionalFormatting sqref="D9:S9">
    <cfRule type="cellIs" dxfId="998" priority="10" operator="greaterThan">
      <formula>0</formula>
    </cfRule>
  </conditionalFormatting>
  <conditionalFormatting sqref="D11:S11">
    <cfRule type="cellIs" dxfId="997" priority="9" operator="greaterThan">
      <formula>0</formula>
    </cfRule>
  </conditionalFormatting>
  <conditionalFormatting sqref="D13:S13">
    <cfRule type="cellIs" dxfId="996" priority="8" operator="greaterThan">
      <formula>0</formula>
    </cfRule>
  </conditionalFormatting>
  <conditionalFormatting sqref="D15:S15">
    <cfRule type="cellIs" dxfId="995" priority="7" operator="greaterThan">
      <formula>0</formula>
    </cfRule>
  </conditionalFormatting>
  <conditionalFormatting sqref="D17:S17">
    <cfRule type="cellIs" dxfId="994" priority="6" operator="greaterThan">
      <formula>0</formula>
    </cfRule>
  </conditionalFormatting>
  <conditionalFormatting sqref="D19:S19">
    <cfRule type="cellIs" dxfId="993" priority="5" operator="greaterThan">
      <formula>0</formula>
    </cfRule>
  </conditionalFormatting>
  <conditionalFormatting sqref="D21:S21">
    <cfRule type="cellIs" dxfId="992" priority="4" operator="greaterThan">
      <formula>0</formula>
    </cfRule>
  </conditionalFormatting>
  <conditionalFormatting sqref="D23:S23">
    <cfRule type="cellIs" dxfId="991" priority="3" operator="greaterThan">
      <formula>0</formula>
    </cfRule>
  </conditionalFormatting>
  <conditionalFormatting sqref="D25:S25">
    <cfRule type="cellIs" dxfId="990" priority="2" operator="greaterThan">
      <formula>0</formula>
    </cfRule>
  </conditionalFormatting>
  <conditionalFormatting sqref="D27:S27">
    <cfRule type="cellIs" dxfId="98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2021-10-09T15:27:33Z</dcterms:modified>
</cp:coreProperties>
</file>