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F12" i="50"/>
  <c r="F10"/>
  <c r="B28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<sst xmlns="http://schemas.openxmlformats.org/spreadsheetml/2006/main" count="240" uniqueCount="157">
  <si>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</si>
  <si>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</si>
  <si>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</si>
  <si>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</si>
  <si>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</si>
  <si>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</si>
  <si>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</si>
  <si>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</si>
  <si>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</si>
  <si>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</si>
  <si>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</si>
  <si>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</si>
  <si>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</si>
  <si>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</si>
  <si>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</si>
  <si>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</si>
  <si>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</si>
  <si>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</si>
  <si>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</si>
  <si>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</si>
  <si>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</si>
  <si>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</si>
  <si>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</si>
  <si>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</si>
  <si>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</si>
  <si>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</si>
  <si>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</si>
  <si>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</si>
  <si>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</si>
  <si>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</si>
  <si>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</si>
  <si>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</si>
  <si>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</si>
  <si>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</si>
  <si>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</si>
  <si>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</si>
  <si>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</si>
  <si>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</si>
  <si>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</si>
  <si>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</si>
  <si>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</si>
  <si>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</si>
  <si>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</si>
  <si>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</si>
  <si>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</si>
  <si>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</si>
  <si>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</si>
  <si>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</si>
  <si>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</si>
  <si>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</si>
  <si>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</si>
  <si>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</si>
  <si>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</si>
  <si>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</si>
  <si>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</si>
  <si>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</si>
  <si>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</si>
  <si>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</si>
  <si>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</si>
  <si>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</si>
  <si>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</si>
  <si>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</si>
  <si>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</si>
  <si>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</si>
  <si>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</si>
  <si>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</si>
  <si>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</si>
  <si>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</si>
  <si>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</si>
  <si>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</si>
  <si>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</si>
  <si>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</si>
  <si>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</si>
  <si>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</si>
  <si>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</si>
  <si>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</si>
  <si>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</si>
  <si>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</si>
  <si>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</si>
  <si>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</si>
  <si>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</si>
  <si>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</si>
  <si>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</si>
  <si>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</si>
  <si>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</si>
  <si>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</si>
  <si>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</si>
  <si>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</si>
  <si>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</si>
  <si>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</si>
  <si>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</si>
  <si>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</si>
  <si>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</si>
  <si>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</si>
  <si>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</si>
  <si>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</si>
  <si>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</si>
  <si>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</si>
  <si>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</si>
  <si>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</si>
  <si>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</si>
  <si>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</si>
  <si>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</si>
  <si>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</si>
  <si>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</si>
  <si>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</si>
  <si>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</si>
  <si>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</si>
  <si>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</si>
  <si>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</si>
  <si>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</si>
  <si>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</si>
  <si>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</si>
  <si>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</si>
  <si>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</si>
  <si>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</si>
  <si>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</si>
  <si>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</si>
  <si>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</si>
  <si>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</si>
  <si>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</si>
  <si>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Samim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</si>
  <si>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</si>
  <si>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</si>
  <si>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</si>
  <si>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</si>
  <si>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</si>
  <si>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</si>
  <si>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</si>
  <si>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</si>
  <si>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</si>
  <si>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</si>
  <si>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</si>
  <si>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</si>
  <si>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</si>
  <si>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</si>
  <si>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</si>
  <si>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</si>
  <si>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</si>
  <si>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</si>
  <si>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</si>
  <si>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</si>
  <si>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</si>
  <si>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</si>
  <si>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</si>
  <si>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Mamun CMO</t>
  </si>
  <si>
    <t>27.01.2021</t>
  </si>
  <si>
    <t>28.01.2021</t>
  </si>
  <si>
    <t xml:space="preserve">Akram </t>
  </si>
  <si>
    <t>Date :30-01-2021</t>
  </si>
  <si>
    <t>30.01.2021</t>
  </si>
  <si>
    <t>1% Less</t>
  </si>
  <si>
    <t>31.01.2021</t>
  </si>
  <si>
    <t>1%Less</t>
  </si>
  <si>
    <t>Date :01-02-2021</t>
  </si>
  <si>
    <t>01.02.2021</t>
  </si>
  <si>
    <t>Date:01.02.2021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</si>
</sst>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8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xSplit="10" ySplit="11" topLeftCell="K24" activePane="bottomRight" state="frozen"/>
      <selection pane="topRight" activeCell="K1" sqref="K1"/>
      <selection pane="bottomLeft" activeCell="A12" sqref="A12"/>
      <selection pane="bottomRigh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140625" style="97"/>
    <col min="18" max="16384" width="9.140625" style="96"/>
  </cols>
  <sheetData>
    <row r="1" spans="1:24" ht="26.25">
      <c r="A1" s="227" t="s">
        <v>10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</row>
    <row r="2" spans="1:24" ht="18">
      <c r="A2" s="228" t="s">
        <v>19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4" s="98" customFormat="1" ht="16.5" thickBot="1">
      <c r="A3" s="237" t="s">
        <v>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99"/>
      <c r="T3" s="100"/>
      <c r="U3" s="100"/>
      <c r="V3" s="100"/>
      <c r="W3" s="100"/>
      <c r="X3" s="101"/>
    </row>
    <row r="4" spans="1:24" s="101" customFormat="1">
      <c r="A4" s="229" t="s">
        <v>21</v>
      </c>
      <c r="B4" s="231" t="s">
        <v>22</v>
      </c>
      <c r="C4" s="231" t="s">
        <v>23</v>
      </c>
      <c r="D4" s="233" t="s">
        <v>24</v>
      </c>
      <c r="E4" s="233" t="s">
        <v>25</v>
      </c>
      <c r="F4" s="233" t="s">
        <v>26</v>
      </c>
      <c r="G4" s="233" t="s">
        <v>27</v>
      </c>
      <c r="H4" s="233" t="s">
        <v>28</v>
      </c>
      <c r="I4" s="233" t="s">
        <v>29</v>
      </c>
      <c r="J4" s="233" t="s">
        <v>30</v>
      </c>
      <c r="K4" s="240" t="s">
        <v>31</v>
      </c>
      <c r="L4" s="242" t="s">
        <v>144</v>
      </c>
      <c r="M4" s="244" t="s">
        <v>32</v>
      </c>
      <c r="N4" s="246" t="s">
        <v>9</v>
      </c>
      <c r="O4" s="248" t="s">
        <v>33</v>
      </c>
      <c r="P4" s="235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30"/>
      <c r="B5" s="232"/>
      <c r="C5" s="232"/>
      <c r="D5" s="234"/>
      <c r="E5" s="234"/>
      <c r="F5" s="234"/>
      <c r="G5" s="234"/>
      <c r="H5" s="234"/>
      <c r="I5" s="234"/>
      <c r="J5" s="234"/>
      <c r="K5" s="241"/>
      <c r="L5" s="243"/>
      <c r="M5" s="245"/>
      <c r="N5" s="247"/>
      <c r="O5" s="249"/>
      <c r="P5" s="236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155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/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0</v>
      </c>
      <c r="R7" s="106"/>
      <c r="S7" s="104"/>
      <c r="T7" s="104"/>
      <c r="U7" s="104"/>
      <c r="V7" s="104"/>
      <c r="W7" s="104"/>
    </row>
    <row r="8" spans="1:24" s="105" customFormat="1">
      <c r="A8" s="215"/>
      <c r="B8" s="219"/>
      <c r="C8" s="220"/>
      <c r="D8" s="220"/>
      <c r="E8" s="220"/>
      <c r="F8" s="220"/>
      <c r="G8" s="220"/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0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/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0</v>
      </c>
      <c r="R9" s="106"/>
      <c r="S9" s="108"/>
      <c r="T9" s="108"/>
      <c r="U9" s="104"/>
      <c r="V9" s="104"/>
      <c r="W9" s="104"/>
    </row>
    <row r="10" spans="1:24" s="105" customFormat="1">
      <c r="A10" s="215"/>
      <c r="B10" s="219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0</v>
      </c>
      <c r="R10" s="106"/>
      <c r="S10" s="104"/>
      <c r="T10" s="104"/>
      <c r="U10" s="100"/>
      <c r="V10" s="104"/>
      <c r="W10" s="100"/>
    </row>
    <row r="11" spans="1:24" s="105" customFormat="1">
      <c r="A11" s="215"/>
      <c r="B11" s="219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0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0</v>
      </c>
      <c r="D34" s="212">
        <f t="shared" si="1"/>
        <v>0</v>
      </c>
      <c r="E34" s="212">
        <f t="shared" si="1"/>
        <v>0</v>
      </c>
      <c r="F34" s="212">
        <f t="shared" si="1"/>
        <v>0</v>
      </c>
      <c r="G34" s="212">
        <f t="shared" si="1"/>
        <v>1194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1194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6" sqref="D6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0" t="s">
        <v>10</v>
      </c>
      <c r="B1" s="251"/>
      <c r="C1" s="251"/>
      <c r="D1" s="252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53" t="s">
        <v>11</v>
      </c>
      <c r="B2" s="253"/>
      <c r="C2" s="253"/>
      <c r="D2" s="253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155</v>
      </c>
      <c r="B6" s="51">
        <v>380000</v>
      </c>
      <c r="C6" s="47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/>
      <c r="B7" s="51"/>
      <c r="C7" s="47"/>
      <c r="D7" s="46">
        <f>D6+B7-C7</f>
        <v>158750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/>
      <c r="B8" s="59"/>
      <c r="C8" s="202"/>
      <c r="D8" s="46">
        <f t="shared" si="0"/>
        <v>158750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9"/>
      <c r="B9" s="59"/>
      <c r="C9" s="202"/>
      <c r="D9" s="46">
        <f t="shared" si="0"/>
        <v>158750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/>
      <c r="B10" s="59"/>
      <c r="C10" s="203"/>
      <c r="D10" s="46">
        <f>D9+B10-C10</f>
        <v>158750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/>
      <c r="B11" s="62"/>
      <c r="C11" s="203"/>
      <c r="D11" s="46">
        <f t="shared" si="0"/>
        <v>158750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158750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158750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158750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158750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158750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158750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158750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158750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158750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158750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158750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158750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158750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158750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158750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158750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158750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158750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158750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158750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158750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158750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158750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158750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158750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158750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158750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158750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158750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158750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158750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158750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158750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158750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158750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158750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158750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158750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158750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158750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158750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158750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158750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158750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158750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158750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158750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158750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158750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158750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158750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158750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158750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158750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158750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158750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158750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158750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158750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158750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158750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158750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158750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158750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158750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158750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158750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158750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158750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158750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158750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1158750</v>
      </c>
      <c r="C83" s="47">
        <f>SUM(C4:C77)</f>
        <v>1000000</v>
      </c>
      <c r="D83" s="81">
        <f>D82</f>
        <v>158750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opLeftCell="A13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6">
      <c r="A1" s="254" t="s">
        <v>6</v>
      </c>
      <c r="B1" s="254"/>
      <c r="C1" s="254"/>
    </row>
    <row r="2" spans="1:6">
      <c r="A2" s="254"/>
      <c r="B2" s="254"/>
      <c r="C2" s="254"/>
    </row>
    <row r="3" spans="1:6">
      <c r="A3" s="255" t="s">
        <v>139</v>
      </c>
      <c r="B3" s="255"/>
      <c r="C3" s="255"/>
    </row>
    <row r="4" spans="1:6">
      <c r="A4" s="256"/>
      <c r="B4" s="256"/>
      <c r="C4" s="256"/>
    </row>
    <row r="5" spans="1:6" ht="15.75">
      <c r="A5" s="136" t="s">
        <v>140</v>
      </c>
      <c r="B5" s="136" t="s">
        <v>71</v>
      </c>
      <c r="C5" s="136" t="s">
        <v>12</v>
      </c>
    </row>
    <row r="6" spans="1:6" ht="15.75">
      <c r="A6" s="199" t="s">
        <v>65</v>
      </c>
      <c r="B6" s="199">
        <v>1120</v>
      </c>
      <c r="C6" s="199" t="s">
        <v>155</v>
      </c>
    </row>
    <row r="7" spans="1:6" ht="15.75">
      <c r="A7" s="199" t="s">
        <v>63</v>
      </c>
      <c r="B7" s="199">
        <v>14263</v>
      </c>
      <c r="C7" s="199" t="s">
        <v>155</v>
      </c>
    </row>
    <row r="8" spans="1:6" ht="15.75">
      <c r="A8" s="199" t="s">
        <v>48</v>
      </c>
      <c r="B8" s="199">
        <v>571</v>
      </c>
      <c r="C8" s="199" t="s">
        <v>123</v>
      </c>
      <c r="F8">
        <v>16805</v>
      </c>
    </row>
    <row r="9" spans="1:6" ht="15.75">
      <c r="A9" s="199" t="s">
        <v>112</v>
      </c>
      <c r="B9" s="199"/>
      <c r="C9" s="199"/>
      <c r="F9">
        <v>6625</v>
      </c>
    </row>
    <row r="10" spans="1:6" ht="15.75">
      <c r="A10" s="199" t="s">
        <v>61</v>
      </c>
      <c r="B10" s="199">
        <v>21745</v>
      </c>
      <c r="C10" s="199" t="s">
        <v>155</v>
      </c>
      <c r="F10">
        <f>F8+F9</f>
        <v>23430</v>
      </c>
    </row>
    <row r="11" spans="1:6" ht="15.75">
      <c r="A11" s="199" t="s">
        <v>50</v>
      </c>
      <c r="B11" s="199"/>
      <c r="C11" s="199" t="s">
        <v>147</v>
      </c>
      <c r="F11">
        <v>22310</v>
      </c>
    </row>
    <row r="12" spans="1:6" ht="15.75">
      <c r="A12" s="199" t="s">
        <v>60</v>
      </c>
      <c r="B12" s="199">
        <v>1000</v>
      </c>
      <c r="C12" s="199" t="s">
        <v>155</v>
      </c>
      <c r="F12">
        <f>F10-F11</f>
        <v>1120</v>
      </c>
    </row>
    <row r="13" spans="1:6" ht="15.75">
      <c r="A13" s="199" t="s">
        <v>57</v>
      </c>
      <c r="B13" s="199">
        <v>2225</v>
      </c>
      <c r="C13" s="199" t="s">
        <v>155</v>
      </c>
    </row>
    <row r="14" spans="1:6" ht="15.75">
      <c r="A14" s="199" t="s">
        <v>64</v>
      </c>
      <c r="B14" s="199">
        <v>595</v>
      </c>
      <c r="C14" s="199" t="s">
        <v>150</v>
      </c>
    </row>
    <row r="15" spans="1:6" ht="15.75">
      <c r="A15" s="199" t="s">
        <v>56</v>
      </c>
      <c r="B15" s="199">
        <v>1603</v>
      </c>
      <c r="C15" s="199" t="s">
        <v>155</v>
      </c>
    </row>
    <row r="16" spans="1:6" ht="15.75">
      <c r="A16" s="199" t="s">
        <v>121</v>
      </c>
      <c r="B16" s="199">
        <v>3046</v>
      </c>
      <c r="C16" s="199" t="s">
        <v>147</v>
      </c>
    </row>
    <row r="17" spans="1:3" ht="15.75">
      <c r="A17" s="199" t="s">
        <v>58</v>
      </c>
      <c r="B17" s="199">
        <v>145</v>
      </c>
      <c r="C17" s="199"/>
    </row>
    <row r="18" spans="1:3" ht="15.75">
      <c r="A18" s="199" t="s">
        <v>62</v>
      </c>
      <c r="B18" s="199">
        <v>900</v>
      </c>
      <c r="C18" s="199" t="s">
        <v>147</v>
      </c>
    </row>
    <row r="19" spans="1:3" ht="15.75">
      <c r="A19" s="199" t="s">
        <v>148</v>
      </c>
      <c r="B19" s="199">
        <v>250</v>
      </c>
      <c r="C19" s="199" t="s">
        <v>152</v>
      </c>
    </row>
    <row r="20" spans="1:3" ht="15.75">
      <c r="A20" s="199" t="s">
        <v>67</v>
      </c>
      <c r="B20" s="199">
        <v>200</v>
      </c>
      <c r="C20" s="199" t="s">
        <v>155</v>
      </c>
    </row>
    <row r="21" spans="1:3" ht="15.75">
      <c r="A21" s="199" t="s">
        <v>141</v>
      </c>
      <c r="B21" s="199">
        <v>1150</v>
      </c>
      <c r="C21" s="199" t="s">
        <v>155</v>
      </c>
    </row>
    <row r="22" spans="1:3" ht="15.75">
      <c r="A22" s="199" t="s">
        <v>66</v>
      </c>
      <c r="B22" s="199">
        <v>1675</v>
      </c>
      <c r="C22" s="199" t="s">
        <v>147</v>
      </c>
    </row>
    <row r="23" spans="1:3" ht="15.75">
      <c r="A23" s="199" t="s">
        <v>142</v>
      </c>
      <c r="B23" s="199">
        <v>1100</v>
      </c>
      <c r="C23" s="199" t="s">
        <v>123</v>
      </c>
    </row>
    <row r="24" spans="1:3" ht="15.75">
      <c r="A24" s="199" t="s">
        <v>53</v>
      </c>
      <c r="B24" s="199">
        <v>534</v>
      </c>
      <c r="C24" s="199" t="s">
        <v>150</v>
      </c>
    </row>
    <row r="25" spans="1:3" ht="15.75">
      <c r="A25" s="199" t="s">
        <v>51</v>
      </c>
      <c r="B25" s="199">
        <v>3275</v>
      </c>
      <c r="C25" s="199" t="s">
        <v>155</v>
      </c>
    </row>
    <row r="26" spans="1:3" ht="15.75">
      <c r="A26" s="199"/>
      <c r="B26" s="199"/>
      <c r="C26" s="199"/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55397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0" t="s">
        <v>6</v>
      </c>
      <c r="B1" s="261"/>
      <c r="C1" s="261"/>
      <c r="D1" s="261"/>
      <c r="E1" s="262"/>
      <c r="G1" s="22"/>
      <c r="H1" s="138"/>
      <c r="I1" s="138"/>
    </row>
    <row r="2" spans="1:12" ht="21.75">
      <c r="A2" s="263" t="s">
        <v>156</v>
      </c>
      <c r="B2" s="264"/>
      <c r="C2" s="264"/>
      <c r="D2" s="264"/>
      <c r="E2" s="265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66" t="s">
        <v>70</v>
      </c>
      <c r="K4" s="267"/>
      <c r="L4" s="268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1538705.7625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1490.9535000000001</v>
      </c>
      <c r="C6" s="38"/>
      <c r="D6" s="30" t="s">
        <v>4</v>
      </c>
      <c r="E6" s="86">
        <v>158750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201000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1194</v>
      </c>
      <c r="C8" s="38"/>
      <c r="D8" s="30" t="s">
        <v>2</v>
      </c>
      <c r="E8" s="88">
        <v>49533.899000000209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5"/>
      <c r="B11" s="31"/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155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296.95350000000008</v>
      </c>
      <c r="C12" s="38"/>
      <c r="D12" s="30" t="s">
        <v>18</v>
      </c>
      <c r="E12" s="88"/>
      <c r="F12" s="23"/>
      <c r="J12" s="136" t="s">
        <v>146</v>
      </c>
      <c r="K12" s="135" t="s">
        <v>122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147</v>
      </c>
      <c r="K13" s="135" t="s">
        <v>122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150</v>
      </c>
      <c r="K14" s="165" t="s">
        <v>151</v>
      </c>
      <c r="L14" s="165">
        <v>2643</v>
      </c>
    </row>
    <row r="15" spans="1:12" ht="21.75">
      <c r="A15" s="85" t="s">
        <v>119</v>
      </c>
      <c r="B15" s="31">
        <f>B5+B12-B13</f>
        <v>1965470.6615000002</v>
      </c>
      <c r="C15" s="38"/>
      <c r="D15" s="30" t="s">
        <v>3</v>
      </c>
      <c r="E15" s="88">
        <f>SUM(E5:E12)</f>
        <v>1965470.6615000002</v>
      </c>
      <c r="F15" s="23"/>
      <c r="J15" s="136" t="s">
        <v>152</v>
      </c>
      <c r="K15" s="135" t="s">
        <v>153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57"/>
      <c r="B17" s="258"/>
      <c r="C17" s="258"/>
      <c r="D17" s="258"/>
      <c r="E17" s="259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A5" sqref="A5:B5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72" t="s">
        <v>10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17" ht="1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17" s="131" customFormat="1" ht="18" customHeight="1">
      <c r="A3" s="273" t="s">
        <v>78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</row>
    <row r="4" spans="1:17" s="131" customFormat="1" ht="18" customHeight="1">
      <c r="A4" s="274" t="s">
        <v>19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</row>
    <row r="5" spans="1:17" s="131" customFormat="1" ht="18" customHeight="1">
      <c r="A5" s="275" t="s">
        <v>154</v>
      </c>
      <c r="B5" s="276"/>
      <c r="C5" s="275" t="s">
        <v>79</v>
      </c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6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55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69" t="s">
        <v>38</v>
      </c>
      <c r="B28" s="270"/>
      <c r="C28" s="271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G21" sqref="G2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78" t="s">
        <v>120</v>
      </c>
      <c r="C1" s="279"/>
      <c r="D1" s="279"/>
      <c r="E1" s="280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10000</v>
      </c>
      <c r="D4" s="155">
        <v>9971</v>
      </c>
      <c r="E4" s="159">
        <f t="shared" ref="E4:E24" si="0">D4-C4</f>
        <v>-29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20000</v>
      </c>
      <c r="D10" s="155">
        <v>26671</v>
      </c>
      <c r="E10" s="159">
        <f t="shared" si="0"/>
        <v>6671</v>
      </c>
    </row>
    <row r="11" spans="2:8" ht="15" customHeight="1">
      <c r="B11" s="152" t="s">
        <v>98</v>
      </c>
      <c r="C11" s="153">
        <v>20000</v>
      </c>
      <c r="D11" s="155">
        <v>14310</v>
      </c>
      <c r="E11" s="159">
        <f t="shared" si="0"/>
        <v>-5690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15000</v>
      </c>
      <c r="D15" s="155">
        <v>20077</v>
      </c>
      <c r="E15" s="159">
        <f t="shared" si="0"/>
        <v>5077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12000</v>
      </c>
      <c r="D17" s="155">
        <v>12004</v>
      </c>
      <c r="E17" s="159">
        <f t="shared" si="0"/>
        <v>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13000</v>
      </c>
      <c r="D21" s="155">
        <v>13761</v>
      </c>
      <c r="E21" s="159">
        <f t="shared" si="0"/>
        <v>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307000</v>
      </c>
      <c r="D24" s="156">
        <f>SUM(D3:D23)</f>
        <v>312052</v>
      </c>
      <c r="E24" s="15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opLeftCell="A3" workbookViewId="0">
      <selection activeCell="U12" sqref="U12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72" t="s">
        <v>10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18" ht="1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18" s="131" customFormat="1" ht="18" customHeight="1">
      <c r="A3" s="273" t="s">
        <v>78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</row>
    <row r="4" spans="1:18" s="131" customFormat="1" ht="18" customHeight="1">
      <c r="A4" s="274" t="s">
        <v>19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</row>
    <row r="5" spans="1:18" s="131" customFormat="1" ht="18" customHeight="1">
      <c r="A5" s="281" t="s">
        <v>149</v>
      </c>
      <c r="B5" s="282"/>
      <c r="C5" s="185"/>
      <c r="D5" s="186" t="s">
        <v>79</v>
      </c>
      <c r="E5" s="186"/>
      <c r="F5" s="277" t="s">
        <v>124</v>
      </c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6"/>
    </row>
    <row r="6" spans="1:18" s="121" customFormat="1" ht="18" customHeight="1">
      <c r="A6" s="142" t="s">
        <v>80</v>
      </c>
      <c r="B6" s="142" t="s">
        <v>125</v>
      </c>
      <c r="C6" s="187" t="s">
        <v>126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127</v>
      </c>
    </row>
    <row r="7" spans="1:18" ht="18" customHeight="1">
      <c r="A7" s="122">
        <v>1</v>
      </c>
      <c r="B7" s="190" t="s">
        <v>128</v>
      </c>
      <c r="C7" s="122" t="s">
        <v>129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1600</v>
      </c>
      <c r="R7" s="120">
        <v>-2411</v>
      </c>
    </row>
    <row r="8" spans="1:18" ht="18" customHeight="1">
      <c r="A8" s="122">
        <v>2</v>
      </c>
      <c r="B8" s="190" t="s">
        <v>130</v>
      </c>
      <c r="C8" s="122" t="s">
        <v>131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24</v>
      </c>
      <c r="O8" s="191">
        <v>10</v>
      </c>
      <c r="P8" s="191">
        <v>65</v>
      </c>
      <c r="Q8" s="168"/>
    </row>
    <row r="9" spans="1:18" ht="18" customHeight="1">
      <c r="A9" s="145">
        <v>3</v>
      </c>
      <c r="B9" s="190" t="s">
        <v>132</v>
      </c>
      <c r="C9" s="122" t="s">
        <v>133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105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143</v>
      </c>
      <c r="C10" s="122" t="s">
        <v>138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134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>
        <v>30</v>
      </c>
      <c r="P11" s="191">
        <v>10</v>
      </c>
      <c r="Q11" s="194"/>
    </row>
    <row r="12" spans="1:18" ht="18" customHeight="1">
      <c r="A12" s="195">
        <v>6</v>
      </c>
      <c r="B12" s="190" t="s">
        <v>135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35</v>
      </c>
      <c r="O12" s="191">
        <v>5</v>
      </c>
      <c r="P12" s="191"/>
      <c r="Q12" s="194"/>
    </row>
    <row r="13" spans="1:18" ht="18" customHeight="1">
      <c r="A13" s="145">
        <v>7</v>
      </c>
      <c r="B13" s="190" t="s">
        <v>136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54</v>
      </c>
      <c r="O13" s="191"/>
      <c r="P13" s="191"/>
      <c r="Q13" s="194"/>
    </row>
    <row r="14" spans="1:18" ht="18" customHeight="1">
      <c r="A14" s="195">
        <v>8</v>
      </c>
      <c r="B14" s="190" t="s">
        <v>137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45</v>
      </c>
      <c r="O14" s="191">
        <v>30</v>
      </c>
      <c r="P14" s="191">
        <v>23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42</v>
      </c>
      <c r="O15" s="191"/>
      <c r="P15" s="191">
        <v>5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40</v>
      </c>
      <c r="G17" s="168"/>
      <c r="H17" s="171"/>
      <c r="I17" s="168">
        <v>30</v>
      </c>
      <c r="J17" s="171"/>
      <c r="K17" s="171"/>
      <c r="L17" s="168"/>
      <c r="M17" s="169"/>
      <c r="N17" s="191">
        <v>41</v>
      </c>
      <c r="O17" s="191">
        <v>8</v>
      </c>
      <c r="P17" s="191">
        <v>10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54</v>
      </c>
      <c r="O18" s="191"/>
      <c r="P18" s="191">
        <v>1</v>
      </c>
      <c r="Q18" s="194">
        <v>74</v>
      </c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 t="s">
        <v>145</v>
      </c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>
        <v>5</v>
      </c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10</v>
      </c>
      <c r="O22" s="191"/>
      <c r="P22" s="191"/>
      <c r="Q22" s="194">
        <v>1000</v>
      </c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69" t="s">
        <v>38</v>
      </c>
      <c r="B28" s="270"/>
      <c r="C28" s="271"/>
      <c r="D28" s="149">
        <f t="shared" ref="D28:P28" si="0">SUM(D7:D27)</f>
        <v>0</v>
      </c>
      <c r="E28" s="149">
        <f t="shared" si="0"/>
        <v>0</v>
      </c>
      <c r="F28" s="149">
        <f t="shared" si="0"/>
        <v>430</v>
      </c>
      <c r="G28" s="149">
        <f>SUM(G7:G27)</f>
        <v>270</v>
      </c>
      <c r="H28" s="149">
        <f t="shared" si="0"/>
        <v>310</v>
      </c>
      <c r="I28" s="149">
        <f>SUM(I7:I27)</f>
        <v>230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>SUM(N7:N27)</f>
        <v>463</v>
      </c>
      <c r="O28" s="149">
        <f>SUM(O7:O27)</f>
        <v>90</v>
      </c>
      <c r="P28" s="149">
        <f t="shared" si="0"/>
        <v>155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2021-01-31T03:16:26Z</cp:lastPrinted>
  <dcterms:created xsi:type="dcterms:W3CDTF">2015-12-02T06:31:52Z</dcterms:created>
  <dcterms:modified xsi:type="dcterms:W3CDTF">2021-02-01T16:03:55Z</dcterms:modified>
</cp:coreProperties>
</file>