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M27" i="47" l="1"/>
  <c r="P28" i="54" l="1"/>
  <c r="M28" i="54"/>
  <c r="L28" i="54"/>
  <c r="K28" i="54"/>
  <c r="J28" i="54"/>
  <c r="I28" i="54"/>
  <c r="H28" i="54"/>
  <c r="G28" i="54"/>
  <c r="F28" i="54"/>
  <c r="E28" i="54"/>
  <c r="D28" i="54"/>
  <c r="N28" i="54" l="1"/>
  <c r="O28" i="54"/>
  <c r="C14" i="47"/>
  <c r="F17" i="47" l="1"/>
  <c r="V22" i="50" l="1"/>
  <c r="V24" i="50" s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Robiul+Rocky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Rockyer garir lik sara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Imran+Rokib</t>
        </r>
      </text>
    </comment>
    <comment ref="C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Robiul+Imran GarirLic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Rockyer garir lic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26.06.2021</t>
        </r>
      </text>
    </comment>
  </commentList>
</comments>
</file>

<file path=xl/sharedStrings.xml><?xml version="1.0" encoding="utf-8"?>
<sst xmlns="http://schemas.openxmlformats.org/spreadsheetml/2006/main" count="406" uniqueCount="220">
  <si>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</si>
  <si>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</si>
  <si>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</si>
  <si>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</si>
  <si>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</si>
  <si>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</si>
  <si>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</si>
  <si>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</si>
  <si>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</si>
  <si>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</si>
  <si>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</si>
  <si>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</si>
  <si>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</si>
  <si>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</si>
  <si>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</si>
  <si>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</si>
  <si>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</si>
  <si>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</si>
  <si>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</si>
  <si>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</si>
  <si>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</si>
  <si>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</si>
  <si>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</si>
  <si>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</si>
  <si>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</si>
  <si>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</si>
  <si>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</si>
  <si>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</si>
  <si>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</si>
  <si>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</si>
  <si>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</si>
  <si>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</si>
  <si>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</si>
  <si>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</si>
  <si>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</si>
  <si>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</si>
  <si>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</si>
  <si>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</si>
  <si>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</si>
  <si>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</si>
  <si>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</si>
  <si>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</si>
  <si>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</si>
  <si>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</si>
  <si>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</si>
  <si>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</si>
  <si>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</si>
  <si>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</si>
  <si>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</si>
  <si>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</si>
  <si>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</si>
  <si>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</si>
  <si>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</si>
  <si>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</si>
  <si>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</si>
  <si>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</si>
  <si>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</si>
  <si>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</si>
  <si>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</si>
  <si>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</si>
  <si>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</si>
  <si>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</si>
  <si>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</si>
  <si>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</si>
  <si>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</si>
  <si>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</si>
  <si>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</si>
  <si>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</si>
  <si>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</si>
  <si>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</si>
  <si>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</si>
  <si>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</si>
  <si>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</si>
  <si>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</si>
  <si>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</si>
  <si>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</si>
  <si>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</si>
  <si>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</si>
  <si>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</si>
  <si>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</si>
  <si>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</si>
  <si>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</si>
  <si>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</si>
  <si>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</si>
  <si>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</si>
  <si>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</si>
  <si>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</si>
  <si>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</si>
  <si>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</si>
  <si>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</si>
  <si>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</si>
  <si>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</si>
  <si>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</si>
  <si>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</si>
  <si>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</si>
  <si>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</si>
  <si>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</si>
  <si>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</si>
  <si>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</si>
  <si>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</si>
  <si>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</si>
  <si>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</si>
  <si>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</si>
  <si>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</si>
  <si>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</si>
  <si>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</si>
  <si>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</si>
  <si>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</si>
  <si>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</si>
  <si>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</si>
  <si>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</si>
  <si>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</si>
  <si>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</si>
  <si>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</si>
  <si>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</si>
  <si>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</si>
  <si>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</si>
  <si>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</si>
  <si>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</si>
  <si>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</si>
  <si>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</si>
  <si>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</si>
  <si>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</si>
  <si>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</si>
  <si>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</si>
  <si>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</si>
  <si>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</si>
  <si>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</si>
  <si>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</si>
  <si>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</si>
  <si>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</si>
  <si>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</si>
  <si>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</si>
  <si>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</si>
  <si>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</si>
  <si>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</si>
  <si>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</si>
  <si>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</si>
  <si>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</si>
  <si>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</si>
  <si>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</si>
  <si>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Rakib</t>
  </si>
  <si>
    <t>01908446145</t>
  </si>
  <si>
    <t>Ramjan</t>
  </si>
  <si>
    <t>01908446136</t>
  </si>
  <si>
    <t>01908446146</t>
  </si>
  <si>
    <t>01908-446151</t>
  </si>
  <si>
    <t>12/20/14.03.2021</t>
  </si>
  <si>
    <t>Rubel</t>
  </si>
  <si>
    <t>Fahim</t>
  </si>
  <si>
    <t>29.04.2021</t>
  </si>
  <si>
    <t>28/27.04.2021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</si>
  <si>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</si>
  <si>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</si>
  <si>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</si>
  <si>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</si>
  <si>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</si>
  <si>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</si>
  <si>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</si>
  <si>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</si>
  <si>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</si>
  <si>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</si>
  <si>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</si>
  <si>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</si>
  <si>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</si>
  <si>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</si>
  <si>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Sojol</t>
  </si>
  <si>
    <t>Arefin</t>
  </si>
  <si>
    <t>Date:</t>
  </si>
  <si>
    <t>20.06.2021</t>
  </si>
  <si>
    <t>1908446134</t>
  </si>
  <si>
    <t>1908446135</t>
  </si>
  <si>
    <t>1908446136</t>
  </si>
  <si>
    <t>1908446137</t>
  </si>
  <si>
    <t>1908446138</t>
  </si>
  <si>
    <t>1908446139</t>
  </si>
  <si>
    <t>1908446140</t>
  </si>
  <si>
    <t>1908446141</t>
  </si>
  <si>
    <t>1908446142</t>
  </si>
  <si>
    <t>1908446143</t>
  </si>
  <si>
    <t>1908446144</t>
  </si>
  <si>
    <t>1908446145</t>
  </si>
  <si>
    <t>1908446146</t>
  </si>
  <si>
    <t>1908446147</t>
  </si>
  <si>
    <t>1908446148</t>
  </si>
  <si>
    <t>1908446149</t>
  </si>
  <si>
    <t>1908446150</t>
  </si>
  <si>
    <t>1908446151</t>
  </si>
  <si>
    <t>1908446152</t>
  </si>
  <si>
    <t>1908446153</t>
  </si>
  <si>
    <t>1908446154</t>
  </si>
  <si>
    <t>Shajib</t>
  </si>
  <si>
    <t>Rony</t>
  </si>
  <si>
    <t>Midul</t>
  </si>
  <si>
    <t>Nayeem</t>
  </si>
  <si>
    <t>Koushik</t>
  </si>
  <si>
    <t>Sweet</t>
  </si>
  <si>
    <t>Ankur</t>
  </si>
  <si>
    <t>Rocky</t>
  </si>
  <si>
    <t>Rimon</t>
  </si>
  <si>
    <t>Hafijul</t>
  </si>
  <si>
    <t>.08% Less</t>
  </si>
  <si>
    <t>30.06.2021</t>
  </si>
  <si>
    <t>Month :July''2021</t>
  </si>
  <si>
    <t>03.07.2021</t>
  </si>
  <si>
    <t>01.07.2021</t>
  </si>
  <si>
    <t>04.07.2021</t>
  </si>
  <si>
    <t>05.07.2021</t>
  </si>
  <si>
    <t>covid'19</t>
  </si>
  <si>
    <t>06.07.2021</t>
  </si>
  <si>
    <t>Sopon BP</t>
  </si>
  <si>
    <t>07.07.2021</t>
  </si>
  <si>
    <t>08.07.2021</t>
  </si>
  <si>
    <t>Deno credit</t>
  </si>
  <si>
    <t>Date :10-07-2021</t>
  </si>
  <si>
    <t>10.07.2021</t>
  </si>
  <si>
    <t>11.07.2021</t>
  </si>
  <si>
    <t>12.07.2021</t>
  </si>
  <si>
    <t>13.07.2021</t>
  </si>
  <si>
    <t>Date:13.07.2021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</si>
</sst>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9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/>
    </xf>
    <xf numFmtId="0" fontId="27" fillId="9" borderId="20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1" activePane="bottomLeft" state="frozen"/>
      <selection pane="bottomLeft" activeCell="O39" sqref="O39"/>
    </sheetView>
  </sheetViews>
  <sheetFormatPr defaultRowHeight="15" x14ac:dyDescent="0.25"/>
  <cols>
    <col min="1" max="17" width="10.28515625" style="89" customWidth="1"/>
    <col min="18" max="18" width="10.28515625" style="90" customWidth="1"/>
    <col min="19" max="16384" width="9.140625" style="89"/>
  </cols>
  <sheetData>
    <row r="1" spans="1:25" ht="26.25" x14ac:dyDescent="0.25">
      <c r="A1" s="341" t="s">
        <v>10</v>
      </c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  <c r="M1" s="341"/>
      <c r="N1" s="341"/>
      <c r="O1" s="341"/>
      <c r="P1" s="341"/>
      <c r="Q1" s="341"/>
      <c r="R1" s="341"/>
    </row>
    <row r="2" spans="1:25" ht="18" x14ac:dyDescent="0.25">
      <c r="A2" s="342" t="s">
        <v>17</v>
      </c>
      <c r="B2" s="342"/>
      <c r="C2" s="342"/>
      <c r="D2" s="342"/>
      <c r="E2" s="342"/>
      <c r="F2" s="342"/>
      <c r="G2" s="342"/>
      <c r="H2" s="342"/>
      <c r="I2" s="342"/>
      <c r="J2" s="342"/>
      <c r="K2" s="342"/>
      <c r="L2" s="342"/>
      <c r="M2" s="342"/>
      <c r="N2" s="342"/>
      <c r="O2" s="342"/>
      <c r="P2" s="342"/>
      <c r="Q2" s="342"/>
      <c r="R2" s="342"/>
    </row>
    <row r="3" spans="1:25" s="91" customFormat="1" ht="16.5" thickBot="1" x14ac:dyDescent="0.3">
      <c r="A3" s="349" t="s">
        <v>203</v>
      </c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0"/>
      <c r="O3" s="350"/>
      <c r="P3" s="350"/>
      <c r="Q3" s="350"/>
      <c r="R3" s="351"/>
      <c r="T3" s="92"/>
      <c r="U3" s="93"/>
      <c r="V3" s="93"/>
      <c r="W3" s="93"/>
      <c r="X3" s="93"/>
      <c r="Y3" s="94"/>
    </row>
    <row r="4" spans="1:25" s="94" customFormat="1" x14ac:dyDescent="0.25">
      <c r="A4" s="343" t="s">
        <v>18</v>
      </c>
      <c r="B4" s="345" t="s">
        <v>19</v>
      </c>
      <c r="C4" s="345" t="s">
        <v>20</v>
      </c>
      <c r="D4" s="339" t="s">
        <v>21</v>
      </c>
      <c r="E4" s="339" t="s">
        <v>160</v>
      </c>
      <c r="F4" s="339" t="s">
        <v>22</v>
      </c>
      <c r="G4" s="339" t="s">
        <v>23</v>
      </c>
      <c r="H4" s="339" t="s">
        <v>24</v>
      </c>
      <c r="I4" s="339" t="s">
        <v>25</v>
      </c>
      <c r="J4" s="339" t="s">
        <v>26</v>
      </c>
      <c r="K4" s="352" t="s">
        <v>27</v>
      </c>
      <c r="L4" s="331" t="s">
        <v>28</v>
      </c>
      <c r="M4" s="333" t="s">
        <v>29</v>
      </c>
      <c r="N4" s="335" t="s">
        <v>9</v>
      </c>
      <c r="O4" s="337" t="s">
        <v>30</v>
      </c>
      <c r="P4" s="331" t="s">
        <v>122</v>
      </c>
      <c r="Q4" s="347" t="s">
        <v>123</v>
      </c>
      <c r="R4" s="284" t="s">
        <v>31</v>
      </c>
      <c r="T4" s="92"/>
      <c r="U4" s="93"/>
      <c r="V4" s="95"/>
      <c r="W4" s="93"/>
      <c r="X4" s="93"/>
    </row>
    <row r="5" spans="1:25" s="94" customFormat="1" ht="15.75" thickBot="1" x14ac:dyDescent="0.3">
      <c r="A5" s="344"/>
      <c r="B5" s="346"/>
      <c r="C5" s="346"/>
      <c r="D5" s="340"/>
      <c r="E5" s="340"/>
      <c r="F5" s="340"/>
      <c r="G5" s="340"/>
      <c r="H5" s="340"/>
      <c r="I5" s="340"/>
      <c r="J5" s="340"/>
      <c r="K5" s="353"/>
      <c r="L5" s="332"/>
      <c r="M5" s="334"/>
      <c r="N5" s="336"/>
      <c r="O5" s="338"/>
      <c r="P5" s="332"/>
      <c r="Q5" s="348"/>
      <c r="R5" s="285" t="s">
        <v>32</v>
      </c>
      <c r="T5" s="96"/>
      <c r="U5" s="97"/>
      <c r="V5" s="97"/>
      <c r="W5" s="97"/>
      <c r="X5" s="97"/>
      <c r="Y5" s="98"/>
    </row>
    <row r="6" spans="1:25" s="98" customFormat="1" x14ac:dyDescent="0.25">
      <c r="A6" s="293" t="s">
        <v>205</v>
      </c>
      <c r="B6" s="294"/>
      <c r="C6" s="295"/>
      <c r="D6" s="295"/>
      <c r="E6" s="295"/>
      <c r="F6" s="295"/>
      <c r="G6" s="295">
        <v>80</v>
      </c>
      <c r="H6" s="295"/>
      <c r="I6" s="295"/>
      <c r="J6" s="295"/>
      <c r="K6" s="295"/>
      <c r="L6" s="295"/>
      <c r="M6" s="295"/>
      <c r="N6" s="295"/>
      <c r="O6" s="295"/>
      <c r="P6" s="295"/>
      <c r="Q6" s="296"/>
      <c r="R6" s="286">
        <f>SUM(B6:Q6)</f>
        <v>80</v>
      </c>
      <c r="S6" s="99"/>
      <c r="T6" s="96"/>
      <c r="U6" s="97"/>
      <c r="V6" s="93"/>
      <c r="W6" s="97"/>
      <c r="X6" s="93"/>
    </row>
    <row r="7" spans="1:25" s="98" customFormat="1" x14ac:dyDescent="0.25">
      <c r="A7" s="293" t="s">
        <v>204</v>
      </c>
      <c r="B7" s="294"/>
      <c r="C7" s="295"/>
      <c r="D7" s="295"/>
      <c r="E7" s="295"/>
      <c r="F7" s="295"/>
      <c r="G7" s="295">
        <v>500</v>
      </c>
      <c r="H7" s="295"/>
      <c r="I7" s="295"/>
      <c r="J7" s="295"/>
      <c r="K7" s="295"/>
      <c r="L7" s="295"/>
      <c r="M7" s="295"/>
      <c r="N7" s="295"/>
      <c r="O7" s="295"/>
      <c r="P7" s="295"/>
      <c r="Q7" s="296"/>
      <c r="R7" s="286">
        <f>SUM(B7:Q7)</f>
        <v>500</v>
      </c>
      <c r="S7" s="99"/>
      <c r="T7" s="97"/>
      <c r="U7" s="97"/>
      <c r="V7" s="97"/>
      <c r="W7" s="97"/>
      <c r="X7" s="97"/>
    </row>
    <row r="8" spans="1:25" s="98" customFormat="1" x14ac:dyDescent="0.25">
      <c r="A8" s="293" t="s">
        <v>206</v>
      </c>
      <c r="B8" s="297"/>
      <c r="C8" s="298"/>
      <c r="D8" s="298"/>
      <c r="E8" s="298"/>
      <c r="F8" s="298"/>
      <c r="G8" s="298">
        <v>1090</v>
      </c>
      <c r="H8" s="298"/>
      <c r="I8" s="298"/>
      <c r="J8" s="298"/>
      <c r="K8" s="298"/>
      <c r="L8" s="299"/>
      <c r="M8" s="298"/>
      <c r="N8" s="298"/>
      <c r="O8" s="298"/>
      <c r="P8" s="298"/>
      <c r="Q8" s="300"/>
      <c r="R8" s="286">
        <f t="shared" ref="R8:R36" si="0">SUM(B8:Q8)</f>
        <v>1090</v>
      </c>
      <c r="S8" s="99"/>
      <c r="T8" s="101"/>
      <c r="U8" s="101"/>
      <c r="V8" s="93" t="s">
        <v>33</v>
      </c>
      <c r="W8" s="97"/>
      <c r="X8" s="93"/>
    </row>
    <row r="9" spans="1:25" s="98" customFormat="1" x14ac:dyDescent="0.25">
      <c r="A9" s="293" t="s">
        <v>207</v>
      </c>
      <c r="B9" s="297"/>
      <c r="C9" s="298"/>
      <c r="D9" s="298"/>
      <c r="E9" s="298"/>
      <c r="F9" s="298"/>
      <c r="G9" s="298">
        <v>1461</v>
      </c>
      <c r="H9" s="298"/>
      <c r="I9" s="298"/>
      <c r="J9" s="298"/>
      <c r="K9" s="298"/>
      <c r="L9" s="298"/>
      <c r="M9" s="298"/>
      <c r="N9" s="298"/>
      <c r="O9" s="298"/>
      <c r="P9" s="298"/>
      <c r="Q9" s="300"/>
      <c r="R9" s="286">
        <f t="shared" si="0"/>
        <v>1461</v>
      </c>
      <c r="S9" s="99"/>
      <c r="T9" s="101"/>
      <c r="U9" s="101"/>
      <c r="V9" s="97"/>
      <c r="W9" s="97"/>
      <c r="X9" s="97"/>
    </row>
    <row r="10" spans="1:25" s="98" customFormat="1" x14ac:dyDescent="0.25">
      <c r="A10" s="293" t="s">
        <v>209</v>
      </c>
      <c r="B10" s="297"/>
      <c r="C10" s="298"/>
      <c r="D10" s="298"/>
      <c r="E10" s="298"/>
      <c r="F10" s="298"/>
      <c r="G10" s="298">
        <v>1490</v>
      </c>
      <c r="H10" s="298"/>
      <c r="I10" s="298"/>
      <c r="J10" s="298"/>
      <c r="K10" s="298"/>
      <c r="L10" s="298"/>
      <c r="M10" s="298"/>
      <c r="N10" s="298"/>
      <c r="O10" s="298"/>
      <c r="P10" s="298"/>
      <c r="Q10" s="300"/>
      <c r="R10" s="286">
        <f>SUM(B10:Q10)</f>
        <v>1490</v>
      </c>
      <c r="S10" s="99"/>
      <c r="T10" s="97"/>
      <c r="U10" s="97"/>
      <c r="V10" s="93"/>
      <c r="W10" s="97"/>
      <c r="X10" s="93"/>
    </row>
    <row r="11" spans="1:25" s="98" customFormat="1" x14ac:dyDescent="0.25">
      <c r="A11" s="293" t="s">
        <v>211</v>
      </c>
      <c r="B11" s="297"/>
      <c r="C11" s="298">
        <v>400</v>
      </c>
      <c r="D11" s="298"/>
      <c r="E11" s="298"/>
      <c r="F11" s="298"/>
      <c r="G11" s="298">
        <v>1453</v>
      </c>
      <c r="H11" s="298"/>
      <c r="I11" s="298"/>
      <c r="J11" s="298"/>
      <c r="K11" s="298"/>
      <c r="L11" s="298"/>
      <c r="M11" s="298"/>
      <c r="N11" s="298"/>
      <c r="O11" s="298"/>
      <c r="P11" s="298"/>
      <c r="Q11" s="300"/>
      <c r="R11" s="286">
        <f t="shared" si="0"/>
        <v>1853</v>
      </c>
      <c r="S11" s="99"/>
      <c r="T11" s="97"/>
      <c r="U11" s="97"/>
      <c r="V11" s="97"/>
      <c r="W11" s="97"/>
      <c r="X11" s="97"/>
    </row>
    <row r="12" spans="1:25" s="98" customFormat="1" x14ac:dyDescent="0.25">
      <c r="A12" s="293" t="s">
        <v>212</v>
      </c>
      <c r="B12" s="297"/>
      <c r="C12" s="298"/>
      <c r="D12" s="298"/>
      <c r="E12" s="298"/>
      <c r="F12" s="298"/>
      <c r="G12" s="298">
        <v>1889</v>
      </c>
      <c r="H12" s="298"/>
      <c r="I12" s="298"/>
      <c r="J12" s="298"/>
      <c r="K12" s="298"/>
      <c r="L12" s="298"/>
      <c r="M12" s="298"/>
      <c r="N12" s="298"/>
      <c r="O12" s="298"/>
      <c r="P12" s="298"/>
      <c r="Q12" s="300"/>
      <c r="R12" s="286">
        <f t="shared" si="0"/>
        <v>1889</v>
      </c>
      <c r="S12" s="99"/>
      <c r="T12" s="97"/>
      <c r="U12" s="97"/>
      <c r="V12" s="93"/>
      <c r="W12" s="97"/>
      <c r="X12" s="93"/>
    </row>
    <row r="13" spans="1:25" s="98" customFormat="1" x14ac:dyDescent="0.25">
      <c r="A13" s="293" t="s">
        <v>215</v>
      </c>
      <c r="B13" s="297"/>
      <c r="C13" s="298">
        <v>400</v>
      </c>
      <c r="D13" s="298"/>
      <c r="E13" s="298"/>
      <c r="F13" s="298"/>
      <c r="G13" s="298">
        <v>1631</v>
      </c>
      <c r="H13" s="298"/>
      <c r="I13" s="298"/>
      <c r="J13" s="298"/>
      <c r="K13" s="298"/>
      <c r="L13" s="298"/>
      <c r="M13" s="298"/>
      <c r="N13" s="298"/>
      <c r="O13" s="298"/>
      <c r="P13" s="298"/>
      <c r="Q13" s="300"/>
      <c r="R13" s="286">
        <f t="shared" si="0"/>
        <v>2031</v>
      </c>
      <c r="S13" s="99"/>
      <c r="T13" s="96"/>
      <c r="U13" s="97"/>
      <c r="V13" s="97"/>
      <c r="W13" s="97"/>
      <c r="X13" s="97"/>
    </row>
    <row r="14" spans="1:25" s="98" customFormat="1" x14ac:dyDescent="0.25">
      <c r="A14" s="293" t="s">
        <v>216</v>
      </c>
      <c r="B14" s="297"/>
      <c r="C14" s="298"/>
      <c r="D14" s="298"/>
      <c r="E14" s="298"/>
      <c r="F14" s="298"/>
      <c r="G14" s="298">
        <v>2122</v>
      </c>
      <c r="H14" s="298"/>
      <c r="I14" s="298"/>
      <c r="J14" s="298"/>
      <c r="K14" s="298"/>
      <c r="L14" s="298"/>
      <c r="M14" s="298"/>
      <c r="N14" s="298"/>
      <c r="O14" s="298"/>
      <c r="P14" s="298"/>
      <c r="Q14" s="300"/>
      <c r="R14" s="286">
        <f t="shared" si="0"/>
        <v>2122</v>
      </c>
      <c r="S14" s="99"/>
      <c r="T14" s="102"/>
      <c r="U14" s="97"/>
      <c r="V14" s="93"/>
      <c r="W14" s="97"/>
      <c r="X14" s="93"/>
    </row>
    <row r="15" spans="1:25" s="98" customFormat="1" x14ac:dyDescent="0.25">
      <c r="A15" s="293" t="s">
        <v>217</v>
      </c>
      <c r="B15" s="297"/>
      <c r="C15" s="298">
        <v>900</v>
      </c>
      <c r="D15" s="298"/>
      <c r="E15" s="298"/>
      <c r="F15" s="298"/>
      <c r="G15" s="298">
        <v>1784</v>
      </c>
      <c r="H15" s="298"/>
      <c r="I15" s="298"/>
      <c r="J15" s="298"/>
      <c r="K15" s="298"/>
      <c r="L15" s="298"/>
      <c r="M15" s="298"/>
      <c r="N15" s="298"/>
      <c r="O15" s="298"/>
      <c r="P15" s="298"/>
      <c r="Q15" s="300"/>
      <c r="R15" s="286">
        <f t="shared" si="0"/>
        <v>2684</v>
      </c>
      <c r="S15" s="99"/>
      <c r="T15" s="66"/>
      <c r="U15" s="97"/>
      <c r="V15" s="97"/>
      <c r="W15" s="97"/>
      <c r="X15" s="97"/>
    </row>
    <row r="16" spans="1:25" s="98" customFormat="1" x14ac:dyDescent="0.25">
      <c r="A16" s="293" t="s">
        <v>218</v>
      </c>
      <c r="B16" s="297"/>
      <c r="C16" s="298"/>
      <c r="D16" s="298"/>
      <c r="E16" s="298">
        <v>50</v>
      </c>
      <c r="F16" s="298"/>
      <c r="G16" s="298">
        <v>1708</v>
      </c>
      <c r="H16" s="298"/>
      <c r="I16" s="298"/>
      <c r="J16" s="298"/>
      <c r="K16" s="298"/>
      <c r="L16" s="298"/>
      <c r="M16" s="298"/>
      <c r="N16" s="298"/>
      <c r="O16" s="298"/>
      <c r="P16" s="298"/>
      <c r="Q16" s="300"/>
      <c r="R16" s="286">
        <f t="shared" si="0"/>
        <v>1758</v>
      </c>
      <c r="S16" s="99"/>
      <c r="T16" s="66"/>
      <c r="U16" s="97"/>
      <c r="V16" s="93"/>
      <c r="W16" s="97"/>
      <c r="X16" s="93"/>
    </row>
    <row r="17" spans="1:24" s="98" customFormat="1" x14ac:dyDescent="0.25">
      <c r="A17" s="293"/>
      <c r="B17" s="297"/>
      <c r="C17" s="298"/>
      <c r="D17" s="298"/>
      <c r="E17" s="298"/>
      <c r="F17" s="298"/>
      <c r="G17" s="298"/>
      <c r="H17" s="298"/>
      <c r="I17" s="298"/>
      <c r="J17" s="298"/>
      <c r="K17" s="298"/>
      <c r="L17" s="298"/>
      <c r="M17" s="300"/>
      <c r="N17" s="298"/>
      <c r="O17" s="300"/>
      <c r="P17" s="300"/>
      <c r="Q17" s="300"/>
      <c r="R17" s="286">
        <f t="shared" si="0"/>
        <v>0</v>
      </c>
      <c r="S17" s="99"/>
      <c r="T17" s="66"/>
      <c r="U17" s="97"/>
      <c r="V17" s="97"/>
      <c r="W17" s="97"/>
      <c r="X17" s="97"/>
    </row>
    <row r="18" spans="1:24" s="98" customFormat="1" x14ac:dyDescent="0.25">
      <c r="A18" s="293"/>
      <c r="B18" s="297"/>
      <c r="C18" s="298"/>
      <c r="D18" s="298"/>
      <c r="E18" s="298"/>
      <c r="F18" s="298"/>
      <c r="G18" s="298"/>
      <c r="H18" s="298"/>
      <c r="I18" s="298"/>
      <c r="J18" s="298"/>
      <c r="K18" s="298"/>
      <c r="L18" s="298"/>
      <c r="M18" s="300"/>
      <c r="N18" s="298"/>
      <c r="O18" s="300"/>
      <c r="P18" s="300"/>
      <c r="Q18" s="300"/>
      <c r="R18" s="286">
        <f>SUM(B18:Q18)</f>
        <v>0</v>
      </c>
      <c r="S18" s="99"/>
      <c r="T18" s="66"/>
      <c r="U18" s="97"/>
      <c r="V18" s="93"/>
      <c r="W18" s="97"/>
      <c r="X18" s="93"/>
    </row>
    <row r="19" spans="1:24" s="98" customFormat="1" x14ac:dyDescent="0.25">
      <c r="A19" s="293"/>
      <c r="B19" s="297"/>
      <c r="C19" s="298"/>
      <c r="D19" s="298"/>
      <c r="E19" s="298"/>
      <c r="F19" s="298"/>
      <c r="G19" s="298"/>
      <c r="H19" s="298"/>
      <c r="I19" s="298"/>
      <c r="J19" s="298"/>
      <c r="K19" s="298"/>
      <c r="L19" s="298"/>
      <c r="M19" s="300"/>
      <c r="N19" s="298"/>
      <c r="O19" s="300"/>
      <c r="P19" s="300"/>
      <c r="Q19" s="300"/>
      <c r="R19" s="286">
        <f>SUM(B19:Q19)</f>
        <v>0</v>
      </c>
      <c r="S19" s="99"/>
      <c r="T19" s="66"/>
      <c r="U19" s="97"/>
      <c r="V19" s="97"/>
      <c r="W19" s="97"/>
      <c r="X19" s="97"/>
    </row>
    <row r="20" spans="1:24" s="98" customFormat="1" x14ac:dyDescent="0.25">
      <c r="A20" s="293"/>
      <c r="B20" s="297"/>
      <c r="C20" s="298"/>
      <c r="D20" s="298"/>
      <c r="E20" s="298"/>
      <c r="F20" s="298"/>
      <c r="G20" s="298"/>
      <c r="H20" s="298"/>
      <c r="I20" s="298"/>
      <c r="J20" s="298"/>
      <c r="K20" s="298"/>
      <c r="L20" s="298"/>
      <c r="M20" s="298"/>
      <c r="N20" s="298"/>
      <c r="O20" s="298"/>
      <c r="P20" s="298"/>
      <c r="Q20" s="300"/>
      <c r="R20" s="286">
        <f t="shared" si="0"/>
        <v>0</v>
      </c>
      <c r="S20" s="99"/>
      <c r="T20" s="66"/>
      <c r="U20" s="97"/>
      <c r="V20" s="93"/>
      <c r="W20" s="97"/>
      <c r="X20" s="93"/>
    </row>
    <row r="21" spans="1:24" s="98" customFormat="1" x14ac:dyDescent="0.25">
      <c r="A21" s="293"/>
      <c r="B21" s="297"/>
      <c r="C21" s="298"/>
      <c r="D21" s="298"/>
      <c r="E21" s="298"/>
      <c r="F21" s="298"/>
      <c r="G21" s="298"/>
      <c r="H21" s="298"/>
      <c r="I21" s="298"/>
      <c r="J21" s="298"/>
      <c r="K21" s="298"/>
      <c r="L21" s="298"/>
      <c r="M21" s="298"/>
      <c r="N21" s="298"/>
      <c r="O21" s="298"/>
      <c r="P21" s="298"/>
      <c r="Q21" s="300"/>
      <c r="R21" s="286">
        <f t="shared" si="0"/>
        <v>0</v>
      </c>
      <c r="S21" s="99"/>
      <c r="T21" s="66"/>
    </row>
    <row r="22" spans="1:24" s="98" customFormat="1" x14ac:dyDescent="0.25">
      <c r="A22" s="293"/>
      <c r="B22" s="297"/>
      <c r="C22" s="298"/>
      <c r="D22" s="298"/>
      <c r="E22" s="298"/>
      <c r="F22" s="298"/>
      <c r="G22" s="298"/>
      <c r="H22" s="298"/>
      <c r="I22" s="298"/>
      <c r="J22" s="298"/>
      <c r="K22" s="298"/>
      <c r="L22" s="298"/>
      <c r="M22" s="298"/>
      <c r="N22" s="298"/>
      <c r="O22" s="298"/>
      <c r="P22" s="298"/>
      <c r="Q22" s="300"/>
      <c r="R22" s="286">
        <f>SUM(B22:Q22)</f>
        <v>0</v>
      </c>
      <c r="S22" s="99"/>
      <c r="T22" s="66"/>
    </row>
    <row r="23" spans="1:24" s="100" customFormat="1" x14ac:dyDescent="0.25">
      <c r="A23" s="293"/>
      <c r="B23" s="297"/>
      <c r="C23" s="298"/>
      <c r="D23" s="298"/>
      <c r="E23" s="298"/>
      <c r="F23" s="298"/>
      <c r="G23" s="298"/>
      <c r="H23" s="298"/>
      <c r="I23" s="298"/>
      <c r="J23" s="298"/>
      <c r="K23" s="298"/>
      <c r="L23" s="298"/>
      <c r="M23" s="298"/>
      <c r="N23" s="298"/>
      <c r="O23" s="298"/>
      <c r="P23" s="298"/>
      <c r="Q23" s="300"/>
      <c r="R23" s="286">
        <f>SUM(B23:Q23)</f>
        <v>0</v>
      </c>
      <c r="S23" s="103"/>
      <c r="T23" s="66"/>
    </row>
    <row r="24" spans="1:24" s="98" customFormat="1" x14ac:dyDescent="0.25">
      <c r="A24" s="293"/>
      <c r="B24" s="297"/>
      <c r="C24" s="298"/>
      <c r="D24" s="298"/>
      <c r="E24" s="298"/>
      <c r="F24" s="298"/>
      <c r="G24" s="298"/>
      <c r="H24" s="298"/>
      <c r="I24" s="298"/>
      <c r="J24" s="298"/>
      <c r="K24" s="298"/>
      <c r="L24" s="298"/>
      <c r="M24" s="298"/>
      <c r="N24" s="298"/>
      <c r="O24" s="298"/>
      <c r="P24" s="298"/>
      <c r="Q24" s="300"/>
      <c r="R24" s="286">
        <f>SUM(B24:Q24)</f>
        <v>0</v>
      </c>
      <c r="S24" s="99"/>
      <c r="T24" s="66"/>
      <c r="V24" s="104"/>
      <c r="W24" s="104"/>
      <c r="X24" s="104"/>
    </row>
    <row r="25" spans="1:24" s="100" customFormat="1" x14ac:dyDescent="0.25">
      <c r="A25" s="293"/>
      <c r="B25" s="297"/>
      <c r="C25" s="298"/>
      <c r="D25" s="298"/>
      <c r="E25" s="298"/>
      <c r="F25" s="298"/>
      <c r="G25" s="298"/>
      <c r="H25" s="298"/>
      <c r="I25" s="298"/>
      <c r="J25" s="298"/>
      <c r="K25" s="298"/>
      <c r="L25" s="298"/>
      <c r="M25" s="298"/>
      <c r="N25" s="298"/>
      <c r="O25" s="298"/>
      <c r="P25" s="298"/>
      <c r="Q25" s="300"/>
      <c r="R25" s="286">
        <f>SUM(B25:Q25)</f>
        <v>0</v>
      </c>
      <c r="S25" s="103"/>
      <c r="T25" s="66"/>
    </row>
    <row r="26" spans="1:24" s="98" customFormat="1" x14ac:dyDescent="0.25">
      <c r="A26" s="293"/>
      <c r="B26" s="297"/>
      <c r="C26" s="298"/>
      <c r="D26" s="298"/>
      <c r="E26" s="298"/>
      <c r="F26" s="298"/>
      <c r="G26" s="298"/>
      <c r="H26" s="298"/>
      <c r="I26" s="298"/>
      <c r="J26" s="298"/>
      <c r="K26" s="298"/>
      <c r="L26" s="298"/>
      <c r="M26" s="298"/>
      <c r="N26" s="298"/>
      <c r="O26" s="298"/>
      <c r="P26" s="298"/>
      <c r="Q26" s="300"/>
      <c r="R26" s="286">
        <f>SUM(B26:Q26)</f>
        <v>0</v>
      </c>
      <c r="S26" s="99"/>
      <c r="T26" s="66"/>
    </row>
    <row r="27" spans="1:24" s="98" customFormat="1" x14ac:dyDescent="0.25">
      <c r="A27" s="293"/>
      <c r="B27" s="297"/>
      <c r="C27" s="298"/>
      <c r="D27" s="298"/>
      <c r="E27" s="298"/>
      <c r="F27" s="298"/>
      <c r="G27" s="298"/>
      <c r="H27" s="298"/>
      <c r="I27" s="298"/>
      <c r="J27" s="298"/>
      <c r="K27" s="298"/>
      <c r="L27" s="298"/>
      <c r="M27" s="298"/>
      <c r="N27" s="298"/>
      <c r="O27" s="298"/>
      <c r="P27" s="298"/>
      <c r="Q27" s="300"/>
      <c r="R27" s="286">
        <f t="shared" si="0"/>
        <v>0</v>
      </c>
      <c r="S27" s="99"/>
      <c r="T27" s="66"/>
    </row>
    <row r="28" spans="1:24" s="98" customFormat="1" x14ac:dyDescent="0.25">
      <c r="A28" s="298"/>
      <c r="B28" s="297"/>
      <c r="C28" s="298"/>
      <c r="D28" s="298"/>
      <c r="E28" s="298"/>
      <c r="F28" s="298"/>
      <c r="G28" s="298"/>
      <c r="H28" s="298"/>
      <c r="I28" s="298"/>
      <c r="J28" s="298"/>
      <c r="K28" s="298"/>
      <c r="L28" s="298"/>
      <c r="M28" s="298"/>
      <c r="N28" s="298"/>
      <c r="O28" s="298"/>
      <c r="P28" s="298"/>
      <c r="Q28" s="300"/>
      <c r="R28" s="286">
        <f>SUM(B28:Q28)</f>
        <v>0</v>
      </c>
      <c r="S28" s="99"/>
      <c r="T28" s="66"/>
      <c r="U28" s="105"/>
      <c r="V28" s="105"/>
    </row>
    <row r="29" spans="1:24" s="98" customFormat="1" x14ac:dyDescent="0.25">
      <c r="A29" s="298"/>
      <c r="B29" s="297"/>
      <c r="C29" s="298"/>
      <c r="D29" s="298"/>
      <c r="E29" s="298"/>
      <c r="F29" s="298"/>
      <c r="G29" s="298"/>
      <c r="H29" s="298"/>
      <c r="I29" s="298"/>
      <c r="J29" s="298"/>
      <c r="K29" s="298"/>
      <c r="L29" s="298"/>
      <c r="M29" s="298"/>
      <c r="N29" s="298"/>
      <c r="O29" s="298"/>
      <c r="P29" s="298"/>
      <c r="Q29" s="300"/>
      <c r="R29" s="286">
        <f>SUM(B29:Q29)</f>
        <v>0</v>
      </c>
      <c r="S29" s="99"/>
      <c r="T29" s="105"/>
      <c r="U29" s="106"/>
      <c r="V29" s="106"/>
    </row>
    <row r="30" spans="1:24" s="98" customFormat="1" x14ac:dyDescent="0.25">
      <c r="A30" s="298"/>
      <c r="B30" s="297"/>
      <c r="C30" s="298"/>
      <c r="D30" s="298"/>
      <c r="E30" s="298"/>
      <c r="F30" s="298"/>
      <c r="G30" s="298"/>
      <c r="H30" s="298"/>
      <c r="I30" s="298"/>
      <c r="J30" s="298"/>
      <c r="K30" s="298"/>
      <c r="L30" s="298"/>
      <c r="M30" s="298"/>
      <c r="N30" s="298"/>
      <c r="O30" s="298"/>
      <c r="P30" s="298"/>
      <c r="Q30" s="300"/>
      <c r="R30" s="286">
        <f t="shared" si="0"/>
        <v>0</v>
      </c>
      <c r="S30" s="99"/>
      <c r="T30" s="105"/>
      <c r="U30" s="105"/>
      <c r="V30" s="105"/>
    </row>
    <row r="31" spans="1:24" s="98" customFormat="1" x14ac:dyDescent="0.25">
      <c r="A31" s="298"/>
      <c r="B31" s="297"/>
      <c r="C31" s="298"/>
      <c r="D31" s="298"/>
      <c r="E31" s="298"/>
      <c r="F31" s="298"/>
      <c r="G31" s="298"/>
      <c r="H31" s="301"/>
      <c r="I31" s="298"/>
      <c r="J31" s="298"/>
      <c r="K31" s="298"/>
      <c r="L31" s="298"/>
      <c r="M31" s="298"/>
      <c r="N31" s="298"/>
      <c r="O31" s="298"/>
      <c r="P31" s="298"/>
      <c r="Q31" s="300"/>
      <c r="R31" s="286">
        <f t="shared" si="0"/>
        <v>0</v>
      </c>
      <c r="S31" s="99"/>
    </row>
    <row r="32" spans="1:24" s="100" customFormat="1" x14ac:dyDescent="0.25">
      <c r="A32" s="298"/>
      <c r="B32" s="297"/>
      <c r="C32" s="298"/>
      <c r="D32" s="298"/>
      <c r="E32" s="298"/>
      <c r="F32" s="298"/>
      <c r="G32" s="298"/>
      <c r="H32" s="298"/>
      <c r="I32" s="298"/>
      <c r="J32" s="298"/>
      <c r="K32" s="298"/>
      <c r="L32" s="298"/>
      <c r="M32" s="298"/>
      <c r="N32" s="298"/>
      <c r="O32" s="298"/>
      <c r="P32" s="298"/>
      <c r="Q32" s="300"/>
      <c r="R32" s="286">
        <f t="shared" si="0"/>
        <v>0</v>
      </c>
      <c r="S32" s="103"/>
    </row>
    <row r="33" spans="1:19" s="98" customFormat="1" x14ac:dyDescent="0.25">
      <c r="A33" s="298"/>
      <c r="B33" s="297"/>
      <c r="C33" s="298"/>
      <c r="D33" s="298"/>
      <c r="E33" s="298"/>
      <c r="F33" s="298"/>
      <c r="G33" s="298"/>
      <c r="H33" s="298"/>
      <c r="I33" s="298"/>
      <c r="J33" s="298"/>
      <c r="K33" s="298"/>
      <c r="L33" s="298"/>
      <c r="M33" s="298"/>
      <c r="N33" s="298"/>
      <c r="O33" s="298"/>
      <c r="P33" s="298"/>
      <c r="Q33" s="300"/>
      <c r="R33" s="286">
        <f t="shared" si="0"/>
        <v>0</v>
      </c>
      <c r="S33" s="99"/>
    </row>
    <row r="34" spans="1:19" s="98" customFormat="1" x14ac:dyDescent="0.25">
      <c r="A34" s="298"/>
      <c r="B34" s="297"/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8"/>
      <c r="P34" s="298"/>
      <c r="Q34" s="300"/>
      <c r="R34" s="286">
        <f t="shared" si="0"/>
        <v>0</v>
      </c>
      <c r="S34" s="99"/>
    </row>
    <row r="35" spans="1:19" s="98" customFormat="1" x14ac:dyDescent="0.25">
      <c r="A35" s="298"/>
      <c r="B35" s="297"/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300"/>
      <c r="R35" s="286">
        <f>SUM(B35:Q35)</f>
        <v>0</v>
      </c>
      <c r="S35" s="99"/>
    </row>
    <row r="36" spans="1:19" s="98" customFormat="1" ht="15.75" thickBot="1" x14ac:dyDescent="0.3">
      <c r="A36" s="298"/>
      <c r="B36" s="302"/>
      <c r="C36" s="303"/>
      <c r="D36" s="303"/>
      <c r="E36" s="303"/>
      <c r="F36" s="303"/>
      <c r="G36" s="303"/>
      <c r="H36" s="303"/>
      <c r="I36" s="303"/>
      <c r="J36" s="303"/>
      <c r="K36" s="303"/>
      <c r="L36" s="303"/>
      <c r="M36" s="303"/>
      <c r="N36" s="303"/>
      <c r="O36" s="303"/>
      <c r="P36" s="303"/>
      <c r="Q36" s="304"/>
      <c r="R36" s="287">
        <f t="shared" si="0"/>
        <v>0</v>
      </c>
      <c r="S36" s="99"/>
    </row>
    <row r="37" spans="1:19" s="107" customFormat="1" ht="15.75" thickBot="1" x14ac:dyDescent="0.3">
      <c r="A37" s="288" t="s">
        <v>34</v>
      </c>
      <c r="B37" s="289">
        <f>SUM(B6:B36)</f>
        <v>0</v>
      </c>
      <c r="C37" s="290">
        <f t="shared" ref="C37:Q37" si="1">SUM(C6:C36)</f>
        <v>1700</v>
      </c>
      <c r="D37" s="290">
        <f t="shared" si="1"/>
        <v>0</v>
      </c>
      <c r="E37" s="290">
        <f t="shared" si="1"/>
        <v>50</v>
      </c>
      <c r="F37" s="290">
        <f t="shared" si="1"/>
        <v>0</v>
      </c>
      <c r="G37" s="290">
        <f t="shared" si="1"/>
        <v>15208</v>
      </c>
      <c r="H37" s="290">
        <f t="shared" si="1"/>
        <v>0</v>
      </c>
      <c r="I37" s="290">
        <f t="shared" si="1"/>
        <v>0</v>
      </c>
      <c r="J37" s="290">
        <f t="shared" si="1"/>
        <v>0</v>
      </c>
      <c r="K37" s="290">
        <f t="shared" si="1"/>
        <v>0</v>
      </c>
      <c r="L37" s="290">
        <f t="shared" si="1"/>
        <v>0</v>
      </c>
      <c r="M37" s="290">
        <f t="shared" si="1"/>
        <v>0</v>
      </c>
      <c r="N37" s="290">
        <f t="shared" si="1"/>
        <v>0</v>
      </c>
      <c r="O37" s="290">
        <f t="shared" si="1"/>
        <v>0</v>
      </c>
      <c r="P37" s="290">
        <f>SUM(P6:P36)</f>
        <v>0</v>
      </c>
      <c r="Q37" s="291">
        <f t="shared" si="1"/>
        <v>0</v>
      </c>
      <c r="R37" s="292">
        <f>SUM(R6:R36)</f>
        <v>16958</v>
      </c>
    </row>
    <row r="38" spans="1:19" x14ac:dyDescent="0.25">
      <c r="A38" s="108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10"/>
      <c r="N38" s="110"/>
      <c r="O38" s="110"/>
      <c r="P38" s="110"/>
      <c r="Q38" s="110"/>
      <c r="R38" s="111"/>
    </row>
    <row r="39" spans="1:19" x14ac:dyDescent="0.25">
      <c r="F39" s="112"/>
      <c r="G39" s="112"/>
      <c r="H39" s="112"/>
    </row>
    <row r="40" spans="1:19" x14ac:dyDescent="0.25">
      <c r="A40" s="112"/>
      <c r="B40" s="112"/>
      <c r="C40" s="112"/>
      <c r="D40" s="112"/>
      <c r="E40" s="112"/>
    </row>
    <row r="41" spans="1:19" x14ac:dyDescent="0.25">
      <c r="A41" s="112"/>
      <c r="B41" s="112"/>
      <c r="C41" s="112"/>
      <c r="D41" s="112"/>
      <c r="E41" s="112"/>
    </row>
    <row r="42" spans="1:19" x14ac:dyDescent="0.25">
      <c r="A42" s="112"/>
      <c r="B42" s="112"/>
      <c r="C42" s="112"/>
      <c r="D42" s="112"/>
      <c r="E42" s="112"/>
    </row>
    <row r="43" spans="1:19" x14ac:dyDescent="0.25">
      <c r="A43" s="112"/>
      <c r="B43" s="112"/>
      <c r="C43" s="112"/>
      <c r="D43" s="112"/>
      <c r="E43" s="112"/>
    </row>
    <row r="44" spans="1:19" x14ac:dyDescent="0.25">
      <c r="A44" s="112"/>
      <c r="B44" s="112"/>
      <c r="C44" s="112"/>
      <c r="D44" s="112"/>
      <c r="E44" s="112"/>
    </row>
    <row r="45" spans="1:19" x14ac:dyDescent="0.25">
      <c r="A45" s="112"/>
      <c r="B45" s="112"/>
      <c r="C45" s="112"/>
      <c r="D45" s="112"/>
      <c r="E45" s="112"/>
    </row>
    <row r="46" spans="1:19" x14ac:dyDescent="0.25">
      <c r="A46" s="112"/>
      <c r="B46" s="112"/>
      <c r="C46" s="112"/>
      <c r="D46" s="112"/>
      <c r="E46" s="112"/>
    </row>
    <row r="47" spans="1:19" x14ac:dyDescent="0.25">
      <c r="A47" s="112"/>
      <c r="B47" s="112"/>
      <c r="C47" s="112"/>
      <c r="D47" s="112"/>
      <c r="E47" s="112"/>
    </row>
    <row r="48" spans="1:19" x14ac:dyDescent="0.25">
      <c r="A48" s="112"/>
      <c r="B48" s="112"/>
      <c r="C48" s="112"/>
      <c r="D48" s="112"/>
      <c r="E48" s="112"/>
    </row>
    <row r="49" spans="1:5" x14ac:dyDescent="0.25">
      <c r="A49" s="112"/>
      <c r="B49" s="112"/>
      <c r="C49" s="112"/>
      <c r="D49" s="112"/>
      <c r="E49" s="112"/>
    </row>
    <row r="50" spans="1:5" x14ac:dyDescent="0.25">
      <c r="A50" s="112"/>
      <c r="B50" s="112"/>
      <c r="C50" s="112"/>
      <c r="D50" s="112"/>
      <c r="E50" s="112"/>
    </row>
    <row r="51" spans="1:5" x14ac:dyDescent="0.25">
      <c r="A51" s="112"/>
      <c r="B51" s="112"/>
      <c r="C51" s="112"/>
      <c r="D51" s="112"/>
      <c r="E51" s="112"/>
    </row>
    <row r="52" spans="1:5" x14ac:dyDescent="0.25">
      <c r="A52" s="112"/>
      <c r="B52" s="112"/>
      <c r="C52" s="112"/>
      <c r="D52" s="112"/>
      <c r="E52" s="112"/>
    </row>
    <row r="53" spans="1:5" x14ac:dyDescent="0.25">
      <c r="A53" s="112"/>
      <c r="B53" s="112"/>
      <c r="C53" s="112"/>
      <c r="D53" s="112"/>
      <c r="E53" s="112"/>
    </row>
    <row r="54" spans="1:5" x14ac:dyDescent="0.25">
      <c r="A54" s="112"/>
      <c r="B54" s="112"/>
      <c r="C54" s="112"/>
      <c r="D54" s="112"/>
      <c r="E54" s="112"/>
    </row>
    <row r="55" spans="1:5" x14ac:dyDescent="0.25">
      <c r="A55" s="112"/>
      <c r="B55" s="112"/>
      <c r="C55" s="112"/>
      <c r="D55" s="112"/>
      <c r="E55" s="112"/>
    </row>
    <row r="56" spans="1:5" x14ac:dyDescent="0.25">
      <c r="A56" s="112"/>
      <c r="B56" s="112"/>
      <c r="C56" s="112"/>
      <c r="D56" s="112"/>
      <c r="E56" s="112"/>
    </row>
    <row r="57" spans="1:5" x14ac:dyDescent="0.25">
      <c r="A57" s="112"/>
      <c r="B57" s="112"/>
      <c r="C57" s="112"/>
      <c r="D57" s="112"/>
      <c r="E57" s="112"/>
    </row>
    <row r="58" spans="1:5" x14ac:dyDescent="0.25">
      <c r="A58" s="112"/>
      <c r="B58" s="112"/>
      <c r="C58" s="112"/>
      <c r="D58" s="112"/>
      <c r="E58" s="112"/>
    </row>
    <row r="59" spans="1:5" x14ac:dyDescent="0.25">
      <c r="A59" s="112"/>
      <c r="B59" s="112"/>
      <c r="C59" s="112"/>
      <c r="D59" s="112"/>
      <c r="E59" s="112"/>
    </row>
    <row r="60" spans="1:5" x14ac:dyDescent="0.25">
      <c r="A60" s="112"/>
      <c r="B60" s="112"/>
      <c r="C60" s="112"/>
      <c r="D60" s="112"/>
      <c r="E60" s="112"/>
    </row>
    <row r="61" spans="1:5" x14ac:dyDescent="0.25">
      <c r="A61" s="112"/>
      <c r="B61" s="112"/>
      <c r="C61" s="112"/>
      <c r="D61" s="112"/>
      <c r="E61" s="112"/>
    </row>
    <row r="62" spans="1:5" x14ac:dyDescent="0.25">
      <c r="A62" s="112"/>
      <c r="B62" s="112"/>
      <c r="C62" s="112"/>
      <c r="D62" s="112"/>
      <c r="E62" s="112"/>
    </row>
    <row r="63" spans="1:5" x14ac:dyDescent="0.25">
      <c r="A63" s="112"/>
      <c r="B63" s="112"/>
      <c r="C63" s="112"/>
      <c r="D63" s="112"/>
      <c r="E63" s="112"/>
    </row>
    <row r="64" spans="1:5" x14ac:dyDescent="0.25">
      <c r="A64" s="112"/>
      <c r="B64" s="112"/>
      <c r="C64" s="112"/>
      <c r="D64" s="112"/>
      <c r="E64" s="112"/>
    </row>
    <row r="65" spans="1:5" x14ac:dyDescent="0.25">
      <c r="A65" s="112"/>
      <c r="B65" s="112"/>
      <c r="C65" s="112"/>
      <c r="D65" s="112"/>
      <c r="E65" s="112"/>
    </row>
    <row r="66" spans="1:5" x14ac:dyDescent="0.25">
      <c r="A66" s="112"/>
      <c r="B66" s="112"/>
      <c r="C66" s="112"/>
      <c r="D66" s="112"/>
      <c r="E66" s="112"/>
    </row>
    <row r="67" spans="1:5" x14ac:dyDescent="0.25">
      <c r="A67" s="112"/>
      <c r="B67" s="112"/>
      <c r="C67" s="112"/>
      <c r="D67" s="112"/>
      <c r="E67" s="112"/>
    </row>
    <row r="68" spans="1:5" x14ac:dyDescent="0.25">
      <c r="A68" s="112"/>
      <c r="B68" s="112"/>
      <c r="C68" s="112"/>
      <c r="D68" s="112"/>
      <c r="E68" s="112"/>
    </row>
    <row r="69" spans="1:5" x14ac:dyDescent="0.25">
      <c r="A69" s="112"/>
      <c r="B69" s="112"/>
      <c r="C69" s="112"/>
      <c r="D69" s="112"/>
      <c r="E69" s="112"/>
    </row>
    <row r="70" spans="1:5" x14ac:dyDescent="0.25">
      <c r="A70" s="112"/>
      <c r="B70" s="112"/>
      <c r="C70" s="112"/>
      <c r="D70" s="112"/>
      <c r="E70" s="112"/>
    </row>
    <row r="71" spans="1:5" x14ac:dyDescent="0.25">
      <c r="A71" s="112"/>
      <c r="B71" s="112"/>
      <c r="C71" s="112"/>
      <c r="D71" s="112"/>
      <c r="E71" s="112"/>
    </row>
    <row r="72" spans="1:5" x14ac:dyDescent="0.25">
      <c r="A72" s="112"/>
      <c r="B72" s="112"/>
      <c r="C72" s="112"/>
      <c r="D72" s="112"/>
      <c r="E72" s="112"/>
    </row>
    <row r="73" spans="1:5" x14ac:dyDescent="0.25">
      <c r="A73" s="112"/>
      <c r="B73" s="112"/>
      <c r="C73" s="112"/>
      <c r="D73" s="112"/>
      <c r="E73" s="112"/>
    </row>
    <row r="74" spans="1:5" x14ac:dyDescent="0.25">
      <c r="A74" s="112"/>
      <c r="B74" s="112"/>
      <c r="C74" s="112"/>
      <c r="D74" s="112"/>
      <c r="E74" s="112"/>
    </row>
    <row r="75" spans="1:5" x14ac:dyDescent="0.25">
      <c r="A75" s="112"/>
      <c r="B75" s="112"/>
      <c r="C75" s="112"/>
      <c r="D75" s="112"/>
      <c r="E75" s="112"/>
    </row>
    <row r="76" spans="1:5" x14ac:dyDescent="0.25">
      <c r="A76" s="112"/>
      <c r="B76" s="112"/>
      <c r="C76" s="112"/>
      <c r="D76" s="112"/>
      <c r="E76" s="112"/>
    </row>
    <row r="77" spans="1:5" x14ac:dyDescent="0.25">
      <c r="A77" s="112"/>
      <c r="B77" s="112"/>
      <c r="C77" s="112"/>
      <c r="D77" s="112"/>
      <c r="E77" s="112"/>
    </row>
    <row r="78" spans="1:5" x14ac:dyDescent="0.25">
      <c r="A78" s="112"/>
      <c r="B78" s="112"/>
      <c r="C78" s="112"/>
      <c r="D78" s="112"/>
      <c r="E78" s="112"/>
    </row>
    <row r="79" spans="1:5" x14ac:dyDescent="0.25">
      <c r="A79" s="112"/>
      <c r="B79" s="112"/>
      <c r="C79" s="112"/>
      <c r="D79" s="112"/>
      <c r="E79" s="112"/>
    </row>
    <row r="80" spans="1:5" x14ac:dyDescent="0.25">
      <c r="A80" s="112"/>
      <c r="B80" s="112"/>
      <c r="C80" s="112"/>
      <c r="D80" s="112"/>
      <c r="E80" s="112"/>
    </row>
    <row r="81" spans="1:5" x14ac:dyDescent="0.25">
      <c r="A81" s="112"/>
      <c r="B81" s="112"/>
      <c r="C81" s="112"/>
      <c r="D81" s="112"/>
      <c r="E81" s="112"/>
    </row>
    <row r="82" spans="1:5" x14ac:dyDescent="0.25">
      <c r="A82" s="112"/>
      <c r="B82" s="112"/>
      <c r="C82" s="112"/>
      <c r="D82" s="112"/>
      <c r="E82" s="112"/>
    </row>
    <row r="83" spans="1:5" x14ac:dyDescent="0.25">
      <c r="A83" s="112"/>
      <c r="B83" s="112"/>
      <c r="C83" s="112"/>
      <c r="D83" s="112"/>
      <c r="E83" s="112"/>
    </row>
    <row r="84" spans="1:5" x14ac:dyDescent="0.25">
      <c r="A84" s="112"/>
      <c r="B84" s="112"/>
      <c r="C84" s="112"/>
      <c r="D84" s="112"/>
      <c r="E84" s="112"/>
    </row>
    <row r="85" spans="1:5" x14ac:dyDescent="0.25">
      <c r="A85" s="112"/>
      <c r="B85" s="112"/>
      <c r="C85" s="112"/>
      <c r="D85" s="112"/>
      <c r="E85" s="112"/>
    </row>
    <row r="86" spans="1:5" x14ac:dyDescent="0.25">
      <c r="A86" s="112"/>
      <c r="B86" s="112"/>
      <c r="C86" s="112"/>
      <c r="D86" s="112"/>
      <c r="E86" s="112"/>
    </row>
    <row r="87" spans="1:5" x14ac:dyDescent="0.25">
      <c r="A87" s="112"/>
      <c r="B87" s="112"/>
      <c r="C87" s="112"/>
      <c r="D87" s="112"/>
      <c r="E87" s="112"/>
    </row>
    <row r="88" spans="1:5" x14ac:dyDescent="0.25">
      <c r="A88" s="112"/>
      <c r="B88" s="112"/>
      <c r="C88" s="112"/>
      <c r="D88" s="112"/>
      <c r="E88" s="112"/>
    </row>
    <row r="89" spans="1:5" x14ac:dyDescent="0.25">
      <c r="A89" s="112"/>
      <c r="B89" s="112"/>
      <c r="C89" s="112"/>
      <c r="D89" s="112"/>
      <c r="E89" s="112"/>
    </row>
    <row r="90" spans="1:5" x14ac:dyDescent="0.25">
      <c r="A90" s="112"/>
      <c r="B90" s="112"/>
      <c r="C90" s="112"/>
      <c r="D90" s="112"/>
      <c r="E90" s="112"/>
    </row>
    <row r="91" spans="1:5" x14ac:dyDescent="0.25">
      <c r="A91" s="112"/>
      <c r="B91" s="112"/>
      <c r="C91" s="112"/>
      <c r="D91" s="112"/>
      <c r="E91" s="112"/>
    </row>
    <row r="92" spans="1:5" x14ac:dyDescent="0.25">
      <c r="A92" s="112"/>
      <c r="B92" s="112"/>
      <c r="C92" s="112"/>
      <c r="D92" s="112"/>
      <c r="E92" s="112"/>
    </row>
    <row r="93" spans="1:5" x14ac:dyDescent="0.25">
      <c r="A93" s="112"/>
      <c r="B93" s="112"/>
      <c r="C93" s="112"/>
      <c r="D93" s="112"/>
      <c r="E93" s="112"/>
    </row>
    <row r="94" spans="1:5" x14ac:dyDescent="0.25">
      <c r="A94" s="112"/>
      <c r="B94" s="112"/>
      <c r="C94" s="112"/>
      <c r="D94" s="112"/>
      <c r="E94" s="112"/>
    </row>
    <row r="95" spans="1:5" x14ac:dyDescent="0.25">
      <c r="A95" s="112"/>
      <c r="B95" s="112"/>
      <c r="C95" s="112"/>
      <c r="D95" s="112"/>
      <c r="E95" s="112"/>
    </row>
    <row r="96" spans="1:5" x14ac:dyDescent="0.25">
      <c r="A96" s="112"/>
      <c r="B96" s="112"/>
      <c r="C96" s="112"/>
      <c r="D96" s="112"/>
      <c r="E96" s="112"/>
    </row>
    <row r="97" spans="1:5" x14ac:dyDescent="0.25">
      <c r="A97" s="112"/>
      <c r="B97" s="112"/>
      <c r="C97" s="112"/>
      <c r="D97" s="112"/>
      <c r="E97" s="112"/>
    </row>
    <row r="98" spans="1:5" x14ac:dyDescent="0.25">
      <c r="A98" s="112"/>
      <c r="B98" s="112"/>
      <c r="C98" s="112"/>
      <c r="D98" s="112"/>
      <c r="E98" s="112"/>
    </row>
    <row r="99" spans="1:5" x14ac:dyDescent="0.25">
      <c r="A99" s="112"/>
      <c r="B99" s="112"/>
      <c r="C99" s="112"/>
      <c r="D99" s="112"/>
      <c r="E99" s="112"/>
    </row>
    <row r="100" spans="1:5" x14ac:dyDescent="0.25">
      <c r="A100" s="112"/>
      <c r="B100" s="112"/>
      <c r="C100" s="112"/>
      <c r="D100" s="112"/>
      <c r="E100" s="112"/>
    </row>
    <row r="101" spans="1:5" x14ac:dyDescent="0.25">
      <c r="A101" s="112"/>
      <c r="B101" s="112"/>
      <c r="C101" s="112"/>
      <c r="D101" s="112"/>
      <c r="E101" s="112"/>
    </row>
    <row r="102" spans="1:5" x14ac:dyDescent="0.25">
      <c r="A102" s="112"/>
      <c r="B102" s="112"/>
      <c r="C102" s="112"/>
      <c r="D102" s="112"/>
      <c r="E102" s="112"/>
    </row>
    <row r="103" spans="1:5" x14ac:dyDescent="0.25">
      <c r="A103" s="112"/>
      <c r="B103" s="112"/>
      <c r="C103" s="112"/>
      <c r="D103" s="112"/>
      <c r="E103" s="112"/>
    </row>
    <row r="104" spans="1:5" x14ac:dyDescent="0.25">
      <c r="A104" s="112"/>
      <c r="B104" s="112"/>
      <c r="C104" s="112"/>
      <c r="D104" s="112"/>
      <c r="E104" s="112"/>
    </row>
    <row r="105" spans="1:5" x14ac:dyDescent="0.25">
      <c r="A105" s="112"/>
      <c r="B105" s="112"/>
      <c r="C105" s="112"/>
      <c r="D105" s="112"/>
      <c r="E105" s="112"/>
    </row>
    <row r="106" spans="1:5" x14ac:dyDescent="0.25">
      <c r="A106" s="112"/>
      <c r="B106" s="112"/>
      <c r="C106" s="112"/>
      <c r="D106" s="112"/>
      <c r="E106" s="112"/>
    </row>
    <row r="107" spans="1:5" x14ac:dyDescent="0.25">
      <c r="A107" s="112"/>
      <c r="B107" s="112"/>
      <c r="C107" s="112"/>
      <c r="D107" s="112"/>
      <c r="E107" s="112"/>
    </row>
    <row r="108" spans="1:5" x14ac:dyDescent="0.25">
      <c r="A108" s="112"/>
      <c r="B108" s="112"/>
      <c r="C108" s="112"/>
      <c r="D108" s="112"/>
      <c r="E108" s="112"/>
    </row>
    <row r="109" spans="1:5" x14ac:dyDescent="0.25">
      <c r="A109" s="112"/>
      <c r="B109" s="112"/>
      <c r="C109" s="112"/>
      <c r="D109" s="112"/>
      <c r="E109" s="112"/>
    </row>
    <row r="110" spans="1:5" x14ac:dyDescent="0.25">
      <c r="A110" s="112"/>
      <c r="B110" s="112"/>
      <c r="C110" s="112"/>
      <c r="D110" s="112"/>
      <c r="E110" s="112"/>
    </row>
    <row r="111" spans="1:5" x14ac:dyDescent="0.25">
      <c r="A111" s="112"/>
      <c r="B111" s="112"/>
      <c r="C111" s="112"/>
      <c r="D111" s="112"/>
      <c r="E111" s="112"/>
    </row>
    <row r="112" spans="1:5" x14ac:dyDescent="0.25">
      <c r="A112" s="112"/>
      <c r="B112" s="112"/>
      <c r="C112" s="112"/>
      <c r="D112" s="112"/>
      <c r="E112" s="112"/>
    </row>
    <row r="113" spans="1:5" x14ac:dyDescent="0.25">
      <c r="A113" s="112"/>
      <c r="B113" s="112"/>
      <c r="C113" s="112"/>
      <c r="D113" s="112"/>
      <c r="E113" s="112"/>
    </row>
    <row r="114" spans="1:5" x14ac:dyDescent="0.25">
      <c r="A114" s="112"/>
      <c r="B114" s="112"/>
      <c r="C114" s="112"/>
      <c r="D114" s="112"/>
      <c r="E114" s="112"/>
    </row>
    <row r="115" spans="1:5" x14ac:dyDescent="0.25">
      <c r="A115" s="112"/>
      <c r="B115" s="112"/>
      <c r="C115" s="112"/>
      <c r="D115" s="112"/>
      <c r="E115" s="112"/>
    </row>
    <row r="116" spans="1:5" x14ac:dyDescent="0.25">
      <c r="A116" s="112"/>
      <c r="B116" s="112"/>
      <c r="C116" s="112"/>
      <c r="D116" s="112"/>
      <c r="E116" s="112"/>
    </row>
    <row r="117" spans="1:5" x14ac:dyDescent="0.25">
      <c r="A117" s="112"/>
      <c r="B117" s="112"/>
      <c r="C117" s="112"/>
      <c r="D117" s="112"/>
      <c r="E117" s="112"/>
    </row>
    <row r="118" spans="1:5" x14ac:dyDescent="0.25">
      <c r="A118" s="112"/>
      <c r="B118" s="112"/>
      <c r="C118" s="112"/>
      <c r="D118" s="112"/>
      <c r="E118" s="112"/>
    </row>
    <row r="119" spans="1:5" x14ac:dyDescent="0.25">
      <c r="A119" s="112"/>
      <c r="B119" s="112"/>
      <c r="C119" s="112"/>
      <c r="D119" s="112"/>
      <c r="E119" s="112"/>
    </row>
    <row r="120" spans="1:5" x14ac:dyDescent="0.25">
      <c r="A120" s="112"/>
      <c r="B120" s="112"/>
      <c r="C120" s="112"/>
      <c r="D120" s="112"/>
      <c r="E120" s="112"/>
    </row>
    <row r="121" spans="1:5" x14ac:dyDescent="0.25">
      <c r="A121" s="112"/>
      <c r="B121" s="112"/>
      <c r="C121" s="112"/>
      <c r="D121" s="112"/>
      <c r="E121" s="112"/>
    </row>
    <row r="122" spans="1:5" x14ac:dyDescent="0.25">
      <c r="A122" s="112"/>
      <c r="B122" s="112"/>
      <c r="C122" s="112"/>
      <c r="D122" s="112"/>
      <c r="E122" s="112"/>
    </row>
    <row r="123" spans="1:5" x14ac:dyDescent="0.25">
      <c r="A123" s="112"/>
      <c r="B123" s="112"/>
      <c r="C123" s="112"/>
      <c r="D123" s="112"/>
      <c r="E123" s="112"/>
    </row>
    <row r="124" spans="1:5" x14ac:dyDescent="0.25">
      <c r="A124" s="112"/>
      <c r="B124" s="112"/>
      <c r="C124" s="112"/>
      <c r="D124" s="112"/>
      <c r="E124" s="112"/>
    </row>
    <row r="125" spans="1:5" x14ac:dyDescent="0.25">
      <c r="A125" s="112"/>
      <c r="B125" s="112"/>
      <c r="C125" s="112"/>
      <c r="D125" s="112"/>
      <c r="E125" s="112"/>
    </row>
    <row r="126" spans="1:5" x14ac:dyDescent="0.25">
      <c r="A126" s="112"/>
      <c r="B126" s="112"/>
      <c r="C126" s="112"/>
      <c r="D126" s="112"/>
      <c r="E126" s="112"/>
    </row>
    <row r="127" spans="1:5" x14ac:dyDescent="0.25">
      <c r="A127" s="112"/>
      <c r="B127" s="112"/>
      <c r="C127" s="112"/>
      <c r="D127" s="112"/>
      <c r="E127" s="112"/>
    </row>
    <row r="128" spans="1:5" x14ac:dyDescent="0.25">
      <c r="A128" s="112"/>
      <c r="B128" s="112"/>
      <c r="C128" s="112"/>
      <c r="D128" s="112"/>
      <c r="E128" s="112"/>
    </row>
    <row r="129" spans="1:5" x14ac:dyDescent="0.25">
      <c r="A129" s="112"/>
      <c r="B129" s="112"/>
      <c r="C129" s="112"/>
      <c r="D129" s="112"/>
      <c r="E129" s="112"/>
    </row>
    <row r="130" spans="1:5" x14ac:dyDescent="0.25">
      <c r="A130" s="112"/>
      <c r="B130" s="112"/>
      <c r="C130" s="112"/>
      <c r="D130" s="112"/>
      <c r="E130" s="112"/>
    </row>
    <row r="131" spans="1:5" x14ac:dyDescent="0.25">
      <c r="A131" s="112"/>
      <c r="B131" s="112"/>
      <c r="C131" s="112"/>
      <c r="D131" s="112"/>
      <c r="E131" s="112"/>
    </row>
    <row r="132" spans="1:5" x14ac:dyDescent="0.25">
      <c r="A132" s="112"/>
      <c r="B132" s="112"/>
      <c r="C132" s="112"/>
      <c r="D132" s="112"/>
      <c r="E132" s="112"/>
    </row>
    <row r="133" spans="1:5" x14ac:dyDescent="0.25">
      <c r="A133" s="112"/>
      <c r="B133" s="112"/>
      <c r="C133" s="112"/>
      <c r="D133" s="112"/>
      <c r="E133" s="112"/>
    </row>
    <row r="134" spans="1:5" x14ac:dyDescent="0.25">
      <c r="A134" s="112"/>
      <c r="B134" s="112"/>
      <c r="C134" s="112"/>
      <c r="D134" s="112"/>
      <c r="E134" s="112"/>
    </row>
    <row r="135" spans="1:5" x14ac:dyDescent="0.25">
      <c r="A135" s="112"/>
      <c r="B135" s="112"/>
      <c r="C135" s="112"/>
      <c r="D135" s="112"/>
      <c r="E135" s="112"/>
    </row>
    <row r="136" spans="1:5" x14ac:dyDescent="0.25">
      <c r="A136" s="112"/>
      <c r="B136" s="112"/>
      <c r="C136" s="112"/>
      <c r="D136" s="112"/>
      <c r="E136" s="112"/>
    </row>
    <row r="137" spans="1:5" x14ac:dyDescent="0.25">
      <c r="A137" s="112"/>
      <c r="B137" s="112"/>
      <c r="C137" s="112"/>
      <c r="D137" s="112"/>
      <c r="E137" s="112"/>
    </row>
    <row r="138" spans="1:5" x14ac:dyDescent="0.25">
      <c r="A138" s="112"/>
      <c r="B138" s="112"/>
      <c r="C138" s="112"/>
      <c r="D138" s="112"/>
      <c r="E138" s="112"/>
    </row>
    <row r="139" spans="1:5" x14ac:dyDescent="0.25">
      <c r="A139" s="112"/>
      <c r="B139" s="112"/>
      <c r="C139" s="112"/>
      <c r="D139" s="112"/>
      <c r="E139" s="112"/>
    </row>
    <row r="140" spans="1:5" x14ac:dyDescent="0.25">
      <c r="A140" s="112"/>
      <c r="B140" s="112"/>
      <c r="C140" s="112"/>
      <c r="D140" s="112"/>
      <c r="E140" s="112"/>
    </row>
    <row r="141" spans="1:5" x14ac:dyDescent="0.25">
      <c r="A141" s="112"/>
      <c r="B141" s="112"/>
      <c r="C141" s="112"/>
      <c r="D141" s="112"/>
      <c r="E141" s="112"/>
    </row>
    <row r="142" spans="1:5" x14ac:dyDescent="0.25">
      <c r="A142" s="112"/>
      <c r="B142" s="112"/>
      <c r="C142" s="112"/>
      <c r="D142" s="112"/>
      <c r="E142" s="112"/>
    </row>
    <row r="143" spans="1:5" x14ac:dyDescent="0.25">
      <c r="A143" s="112"/>
      <c r="B143" s="112"/>
      <c r="C143" s="112"/>
      <c r="D143" s="112"/>
      <c r="E143" s="112"/>
    </row>
    <row r="144" spans="1:5" x14ac:dyDescent="0.25">
      <c r="A144" s="112"/>
      <c r="B144" s="112"/>
      <c r="C144" s="112"/>
      <c r="D144" s="112"/>
      <c r="E144" s="112"/>
    </row>
    <row r="145" spans="1:5" x14ac:dyDescent="0.25">
      <c r="A145" s="112"/>
      <c r="B145" s="112"/>
      <c r="C145" s="112"/>
      <c r="D145" s="112"/>
      <c r="E145" s="112"/>
    </row>
    <row r="146" spans="1:5" x14ac:dyDescent="0.25">
      <c r="A146" s="112"/>
      <c r="B146" s="112"/>
      <c r="C146" s="112"/>
      <c r="D146" s="112"/>
      <c r="E146" s="112"/>
    </row>
    <row r="147" spans="1:5" x14ac:dyDescent="0.25">
      <c r="A147" s="112"/>
      <c r="B147" s="112"/>
      <c r="C147" s="112"/>
      <c r="D147" s="112"/>
      <c r="E147" s="112"/>
    </row>
    <row r="148" spans="1:5" x14ac:dyDescent="0.25">
      <c r="A148" s="112"/>
      <c r="B148" s="112"/>
      <c r="C148" s="112"/>
      <c r="D148" s="112"/>
      <c r="E148" s="112"/>
    </row>
    <row r="149" spans="1:5" x14ac:dyDescent="0.25">
      <c r="A149" s="112"/>
      <c r="B149" s="112"/>
      <c r="C149" s="112"/>
      <c r="D149" s="112"/>
      <c r="E149" s="112"/>
    </row>
    <row r="150" spans="1:5" x14ac:dyDescent="0.25">
      <c r="A150" s="112"/>
      <c r="B150" s="112"/>
      <c r="C150" s="112"/>
      <c r="D150" s="112"/>
      <c r="E150" s="112"/>
    </row>
    <row r="151" spans="1:5" x14ac:dyDescent="0.25">
      <c r="A151" s="112"/>
      <c r="B151" s="112"/>
      <c r="C151" s="112"/>
      <c r="D151" s="112"/>
      <c r="E151" s="112"/>
    </row>
    <row r="152" spans="1:5" x14ac:dyDescent="0.25">
      <c r="A152" s="112"/>
      <c r="B152" s="112"/>
      <c r="C152" s="112"/>
      <c r="D152" s="112"/>
      <c r="E152" s="112"/>
    </row>
    <row r="153" spans="1:5" x14ac:dyDescent="0.25">
      <c r="A153" s="112"/>
      <c r="B153" s="112"/>
      <c r="C153" s="112"/>
      <c r="D153" s="112"/>
      <c r="E153" s="112"/>
    </row>
    <row r="154" spans="1:5" x14ac:dyDescent="0.25">
      <c r="A154" s="112"/>
      <c r="B154" s="112"/>
      <c r="C154" s="112"/>
      <c r="D154" s="112"/>
      <c r="E154" s="112"/>
    </row>
    <row r="155" spans="1:5" x14ac:dyDescent="0.25">
      <c r="A155" s="112"/>
      <c r="B155" s="112"/>
      <c r="C155" s="112"/>
      <c r="D155" s="112"/>
      <c r="E155" s="112"/>
    </row>
    <row r="156" spans="1:5" x14ac:dyDescent="0.25">
      <c r="A156" s="112"/>
      <c r="B156" s="112"/>
      <c r="C156" s="112"/>
      <c r="D156" s="112"/>
      <c r="E156" s="112"/>
    </row>
    <row r="157" spans="1:5" x14ac:dyDescent="0.25">
      <c r="A157" s="112"/>
      <c r="B157" s="112"/>
      <c r="C157" s="112"/>
      <c r="D157" s="112"/>
      <c r="E157" s="112"/>
    </row>
    <row r="158" spans="1:5" x14ac:dyDescent="0.25">
      <c r="A158" s="112"/>
      <c r="B158" s="112"/>
      <c r="C158" s="112"/>
      <c r="D158" s="112"/>
      <c r="E158" s="112"/>
    </row>
    <row r="159" spans="1:5" x14ac:dyDescent="0.25">
      <c r="A159" s="112"/>
      <c r="B159" s="112"/>
      <c r="C159" s="112"/>
      <c r="D159" s="112"/>
      <c r="E159" s="112"/>
    </row>
    <row r="160" spans="1:5" x14ac:dyDescent="0.25">
      <c r="A160" s="112"/>
      <c r="B160" s="112"/>
      <c r="C160" s="112"/>
      <c r="D160" s="112"/>
      <c r="E160" s="112"/>
    </row>
    <row r="161" spans="1:5" x14ac:dyDescent="0.25">
      <c r="A161" s="112"/>
      <c r="B161" s="112"/>
      <c r="C161" s="112"/>
      <c r="D161" s="112"/>
      <c r="E161" s="112"/>
    </row>
    <row r="162" spans="1:5" x14ac:dyDescent="0.25">
      <c r="A162" s="112"/>
      <c r="B162" s="112"/>
      <c r="C162" s="112"/>
      <c r="D162" s="112"/>
      <c r="E162" s="112"/>
    </row>
    <row r="163" spans="1:5" x14ac:dyDescent="0.25">
      <c r="A163" s="112"/>
      <c r="B163" s="112"/>
      <c r="C163" s="112"/>
      <c r="D163" s="112"/>
      <c r="E163" s="112"/>
    </row>
    <row r="164" spans="1:5" x14ac:dyDescent="0.25">
      <c r="A164" s="112"/>
      <c r="B164" s="112"/>
      <c r="C164" s="112"/>
      <c r="D164" s="112"/>
      <c r="E164" s="112"/>
    </row>
    <row r="165" spans="1:5" x14ac:dyDescent="0.25">
      <c r="A165" s="112"/>
      <c r="B165" s="112"/>
      <c r="C165" s="112"/>
      <c r="D165" s="112"/>
      <c r="E165" s="112"/>
    </row>
    <row r="166" spans="1:5" x14ac:dyDescent="0.25">
      <c r="A166" s="112"/>
      <c r="B166" s="112"/>
      <c r="C166" s="112"/>
      <c r="D166" s="112"/>
      <c r="E166" s="112"/>
    </row>
    <row r="167" spans="1:5" x14ac:dyDescent="0.25">
      <c r="A167" s="112"/>
      <c r="B167" s="112"/>
      <c r="C167" s="112"/>
      <c r="D167" s="112"/>
      <c r="E167" s="112"/>
    </row>
    <row r="168" spans="1:5" x14ac:dyDescent="0.25">
      <c r="A168" s="112"/>
      <c r="B168" s="112"/>
      <c r="C168" s="112"/>
      <c r="D168" s="112"/>
      <c r="E168" s="112"/>
    </row>
    <row r="169" spans="1:5" x14ac:dyDescent="0.25">
      <c r="A169" s="112"/>
      <c r="B169" s="112"/>
      <c r="C169" s="112"/>
      <c r="D169" s="112"/>
      <c r="E169" s="112"/>
    </row>
    <row r="170" spans="1:5" x14ac:dyDescent="0.25">
      <c r="A170" s="112"/>
      <c r="B170" s="112"/>
      <c r="C170" s="112"/>
      <c r="D170" s="112"/>
      <c r="E170" s="112"/>
    </row>
    <row r="171" spans="1:5" x14ac:dyDescent="0.25">
      <c r="A171" s="112"/>
      <c r="B171" s="112"/>
      <c r="C171" s="112"/>
      <c r="D171" s="112"/>
      <c r="E171" s="112"/>
    </row>
    <row r="172" spans="1:5" x14ac:dyDescent="0.25">
      <c r="A172" s="112"/>
      <c r="B172" s="112"/>
      <c r="C172" s="112"/>
      <c r="D172" s="112"/>
      <c r="E172" s="112"/>
    </row>
    <row r="173" spans="1:5" x14ac:dyDescent="0.25">
      <c r="A173" s="112"/>
      <c r="B173" s="112"/>
      <c r="C173" s="112"/>
      <c r="D173" s="112"/>
      <c r="E173" s="112"/>
    </row>
    <row r="174" spans="1:5" x14ac:dyDescent="0.25">
      <c r="A174" s="112"/>
      <c r="B174" s="112"/>
      <c r="C174" s="112"/>
      <c r="D174" s="112"/>
      <c r="E174" s="112"/>
    </row>
    <row r="175" spans="1:5" x14ac:dyDescent="0.25">
      <c r="A175" s="112"/>
      <c r="B175" s="112"/>
      <c r="C175" s="112"/>
      <c r="D175" s="112"/>
      <c r="E175" s="112"/>
    </row>
    <row r="176" spans="1:5" x14ac:dyDescent="0.25">
      <c r="A176" s="112"/>
      <c r="B176" s="112"/>
      <c r="C176" s="112"/>
      <c r="D176" s="112"/>
      <c r="E176" s="112"/>
    </row>
    <row r="177" spans="1:5" x14ac:dyDescent="0.25">
      <c r="A177" s="112"/>
      <c r="B177" s="112"/>
      <c r="C177" s="112"/>
      <c r="D177" s="112"/>
      <c r="E177" s="112"/>
    </row>
    <row r="178" spans="1:5" x14ac:dyDescent="0.25">
      <c r="A178" s="112"/>
      <c r="B178" s="112"/>
      <c r="C178" s="112"/>
      <c r="D178" s="112"/>
      <c r="E178" s="112"/>
    </row>
    <row r="179" spans="1:5" x14ac:dyDescent="0.25">
      <c r="A179" s="112"/>
      <c r="B179" s="112"/>
      <c r="C179" s="112"/>
      <c r="D179" s="112"/>
      <c r="E179" s="112"/>
    </row>
    <row r="180" spans="1:5" x14ac:dyDescent="0.25">
      <c r="A180" s="112"/>
      <c r="B180" s="112"/>
      <c r="C180" s="112"/>
      <c r="D180" s="112"/>
      <c r="E180" s="112"/>
    </row>
    <row r="181" spans="1:5" x14ac:dyDescent="0.25">
      <c r="A181" s="112"/>
      <c r="B181" s="112"/>
      <c r="C181" s="112"/>
      <c r="D181" s="112"/>
      <c r="E181" s="112"/>
    </row>
    <row r="182" spans="1:5" x14ac:dyDescent="0.25">
      <c r="A182" s="112"/>
      <c r="B182" s="112"/>
      <c r="C182" s="112"/>
      <c r="D182" s="112"/>
      <c r="E182" s="112"/>
    </row>
    <row r="183" spans="1:5" x14ac:dyDescent="0.25">
      <c r="A183" s="112"/>
      <c r="B183" s="112"/>
      <c r="C183" s="112"/>
      <c r="D183" s="112"/>
      <c r="E183" s="112"/>
    </row>
    <row r="184" spans="1:5" x14ac:dyDescent="0.25">
      <c r="A184" s="112"/>
      <c r="B184" s="112"/>
      <c r="C184" s="112"/>
      <c r="D184" s="112"/>
      <c r="E184" s="112"/>
    </row>
    <row r="185" spans="1:5" x14ac:dyDescent="0.25">
      <c r="A185" s="112"/>
      <c r="B185" s="112"/>
      <c r="C185" s="112"/>
      <c r="D185" s="112"/>
      <c r="E185" s="112"/>
    </row>
    <row r="186" spans="1:5" x14ac:dyDescent="0.25">
      <c r="A186" s="112"/>
      <c r="B186" s="112"/>
      <c r="C186" s="112"/>
      <c r="D186" s="112"/>
      <c r="E186" s="112"/>
    </row>
    <row r="187" spans="1:5" x14ac:dyDescent="0.25">
      <c r="A187" s="112"/>
      <c r="B187" s="112"/>
      <c r="C187" s="112"/>
      <c r="D187" s="112"/>
      <c r="E187" s="112"/>
    </row>
    <row r="188" spans="1:5" x14ac:dyDescent="0.25">
      <c r="A188" s="112"/>
      <c r="B188" s="112"/>
      <c r="C188" s="112"/>
      <c r="D188" s="112"/>
      <c r="E188" s="112"/>
    </row>
    <row r="189" spans="1:5" x14ac:dyDescent="0.25">
      <c r="A189" s="112"/>
      <c r="B189" s="112"/>
      <c r="C189" s="112"/>
      <c r="D189" s="112"/>
      <c r="E189" s="112"/>
    </row>
    <row r="190" spans="1:5" x14ac:dyDescent="0.25">
      <c r="A190" s="112"/>
      <c r="B190" s="112"/>
      <c r="C190" s="112"/>
      <c r="D190" s="112"/>
      <c r="E190" s="112"/>
    </row>
    <row r="191" spans="1:5" x14ac:dyDescent="0.25">
      <c r="A191" s="112"/>
      <c r="B191" s="112"/>
      <c r="C191" s="112"/>
      <c r="D191" s="112"/>
      <c r="E191" s="112"/>
    </row>
    <row r="192" spans="1:5" x14ac:dyDescent="0.25">
      <c r="A192" s="112"/>
      <c r="B192" s="112"/>
      <c r="C192" s="112"/>
      <c r="D192" s="112"/>
      <c r="E192" s="112"/>
    </row>
    <row r="193" spans="1:5" x14ac:dyDescent="0.25">
      <c r="A193" s="112"/>
      <c r="B193" s="112"/>
      <c r="C193" s="112"/>
      <c r="D193" s="112"/>
      <c r="E193" s="112"/>
    </row>
    <row r="194" spans="1:5" x14ac:dyDescent="0.25">
      <c r="A194" s="112"/>
      <c r="B194" s="112"/>
      <c r="C194" s="112"/>
      <c r="D194" s="112"/>
      <c r="E194" s="112"/>
    </row>
    <row r="195" spans="1:5" x14ac:dyDescent="0.25">
      <c r="A195" s="112"/>
      <c r="B195" s="112"/>
      <c r="C195" s="112"/>
      <c r="D195" s="112"/>
      <c r="E195" s="112"/>
    </row>
    <row r="196" spans="1:5" x14ac:dyDescent="0.25">
      <c r="A196" s="112"/>
      <c r="B196" s="112"/>
      <c r="C196" s="112"/>
      <c r="D196" s="112"/>
      <c r="E196" s="112"/>
    </row>
    <row r="197" spans="1:5" x14ac:dyDescent="0.25">
      <c r="A197" s="112"/>
      <c r="B197" s="112"/>
      <c r="C197" s="112"/>
      <c r="D197" s="112"/>
      <c r="E197" s="112"/>
    </row>
    <row r="198" spans="1:5" x14ac:dyDescent="0.25">
      <c r="A198" s="112"/>
      <c r="B198" s="112"/>
      <c r="C198" s="112"/>
      <c r="D198" s="112"/>
      <c r="E198" s="112"/>
    </row>
    <row r="199" spans="1:5" x14ac:dyDescent="0.25">
      <c r="A199" s="112"/>
      <c r="B199" s="112"/>
      <c r="C199" s="112"/>
      <c r="D199" s="112"/>
      <c r="E199" s="112"/>
    </row>
    <row r="200" spans="1:5" x14ac:dyDescent="0.25">
      <c r="A200" s="112"/>
      <c r="B200" s="112"/>
      <c r="C200" s="112"/>
      <c r="D200" s="112"/>
      <c r="E200" s="112"/>
    </row>
    <row r="201" spans="1:5" x14ac:dyDescent="0.25">
      <c r="A201" s="112"/>
      <c r="B201" s="112"/>
      <c r="C201" s="112"/>
      <c r="D201" s="112"/>
      <c r="E201" s="112"/>
    </row>
    <row r="202" spans="1:5" x14ac:dyDescent="0.25">
      <c r="A202" s="112"/>
      <c r="B202" s="112"/>
      <c r="C202" s="112"/>
      <c r="D202" s="112"/>
      <c r="E202" s="112"/>
    </row>
    <row r="203" spans="1:5" x14ac:dyDescent="0.25">
      <c r="A203" s="112"/>
      <c r="B203" s="112"/>
      <c r="C203" s="112"/>
      <c r="D203" s="112"/>
      <c r="E203" s="112"/>
    </row>
    <row r="204" spans="1:5" x14ac:dyDescent="0.25">
      <c r="A204" s="112"/>
      <c r="B204" s="112"/>
      <c r="C204" s="112"/>
      <c r="D204" s="112"/>
      <c r="E204" s="112"/>
    </row>
    <row r="205" spans="1:5" x14ac:dyDescent="0.25">
      <c r="A205" s="112"/>
      <c r="B205" s="112"/>
      <c r="C205" s="112"/>
      <c r="D205" s="112"/>
      <c r="E205" s="112"/>
    </row>
    <row r="206" spans="1:5" x14ac:dyDescent="0.25">
      <c r="A206" s="112"/>
      <c r="B206" s="112"/>
      <c r="C206" s="112"/>
      <c r="D206" s="112"/>
      <c r="E206" s="112"/>
    </row>
    <row r="207" spans="1:5" x14ac:dyDescent="0.25">
      <c r="A207" s="112"/>
      <c r="B207" s="112"/>
      <c r="C207" s="112"/>
      <c r="D207" s="112"/>
      <c r="E207" s="112"/>
    </row>
    <row r="208" spans="1:5" x14ac:dyDescent="0.25">
      <c r="A208" s="112"/>
      <c r="B208" s="112"/>
      <c r="C208" s="112"/>
      <c r="D208" s="112"/>
      <c r="E208" s="112"/>
    </row>
    <row r="209" spans="1:5" x14ac:dyDescent="0.25">
      <c r="A209" s="112"/>
      <c r="B209" s="112"/>
      <c r="C209" s="112"/>
      <c r="D209" s="112"/>
      <c r="E209" s="112"/>
    </row>
    <row r="210" spans="1:5" x14ac:dyDescent="0.25">
      <c r="A210" s="112"/>
      <c r="B210" s="112"/>
      <c r="C210" s="112"/>
      <c r="D210" s="112"/>
      <c r="E210" s="112"/>
    </row>
    <row r="211" spans="1:5" x14ac:dyDescent="0.25">
      <c r="A211" s="112"/>
      <c r="B211" s="112"/>
      <c r="C211" s="112"/>
      <c r="D211" s="112"/>
      <c r="E211" s="112"/>
    </row>
    <row r="212" spans="1:5" x14ac:dyDescent="0.25">
      <c r="A212" s="112"/>
      <c r="B212" s="112"/>
      <c r="C212" s="112"/>
      <c r="D212" s="112"/>
      <c r="E212" s="112"/>
    </row>
    <row r="213" spans="1:5" x14ac:dyDescent="0.25">
      <c r="A213" s="112"/>
      <c r="B213" s="112"/>
      <c r="C213" s="112"/>
      <c r="D213" s="112"/>
      <c r="E213" s="112"/>
    </row>
    <row r="214" spans="1:5" x14ac:dyDescent="0.25">
      <c r="A214" s="112"/>
      <c r="B214" s="112"/>
      <c r="C214" s="112"/>
      <c r="D214" s="112"/>
      <c r="E214" s="112"/>
    </row>
    <row r="215" spans="1:5" x14ac:dyDescent="0.25">
      <c r="A215" s="112"/>
      <c r="B215" s="112"/>
      <c r="C215" s="112"/>
      <c r="D215" s="112"/>
      <c r="E215" s="112"/>
    </row>
    <row r="216" spans="1:5" x14ac:dyDescent="0.25">
      <c r="A216" s="112"/>
      <c r="B216" s="112"/>
      <c r="C216" s="112"/>
      <c r="D216" s="112"/>
      <c r="E216" s="112"/>
    </row>
    <row r="217" spans="1:5" x14ac:dyDescent="0.25">
      <c r="A217" s="112"/>
      <c r="B217" s="112"/>
      <c r="C217" s="112"/>
      <c r="D217" s="112"/>
      <c r="E217" s="112"/>
    </row>
    <row r="218" spans="1:5" x14ac:dyDescent="0.25">
      <c r="A218" s="112"/>
      <c r="B218" s="112"/>
      <c r="C218" s="112"/>
      <c r="D218" s="112"/>
      <c r="E218" s="112"/>
    </row>
    <row r="219" spans="1:5" x14ac:dyDescent="0.25">
      <c r="A219" s="112"/>
      <c r="B219" s="112"/>
      <c r="C219" s="112"/>
      <c r="D219" s="112"/>
      <c r="E219" s="112"/>
    </row>
    <row r="220" spans="1:5" x14ac:dyDescent="0.25">
      <c r="A220" s="112"/>
      <c r="B220" s="112"/>
      <c r="C220" s="112"/>
      <c r="D220" s="112"/>
      <c r="E220" s="112"/>
    </row>
    <row r="221" spans="1:5" x14ac:dyDescent="0.25">
      <c r="A221" s="112"/>
      <c r="B221" s="112"/>
      <c r="C221" s="112"/>
      <c r="D221" s="112"/>
      <c r="E221" s="112"/>
    </row>
    <row r="222" spans="1:5" x14ac:dyDescent="0.25">
      <c r="A222" s="112"/>
      <c r="B222" s="112"/>
      <c r="C222" s="112"/>
      <c r="D222" s="112"/>
      <c r="E222" s="112"/>
    </row>
    <row r="223" spans="1:5" x14ac:dyDescent="0.25">
      <c r="A223" s="112"/>
      <c r="B223" s="112"/>
      <c r="C223" s="112"/>
      <c r="D223" s="112"/>
      <c r="E223" s="112"/>
    </row>
    <row r="224" spans="1:5" x14ac:dyDescent="0.25">
      <c r="A224" s="112"/>
      <c r="B224" s="112"/>
      <c r="C224" s="112"/>
      <c r="D224" s="112"/>
      <c r="E224" s="112"/>
    </row>
    <row r="225" spans="1:5" x14ac:dyDescent="0.25">
      <c r="A225" s="112"/>
      <c r="B225" s="112"/>
      <c r="C225" s="112"/>
      <c r="D225" s="112"/>
      <c r="E225" s="112"/>
    </row>
    <row r="226" spans="1:5" x14ac:dyDescent="0.25">
      <c r="A226" s="112"/>
      <c r="B226" s="112"/>
      <c r="C226" s="112"/>
      <c r="D226" s="112"/>
      <c r="E226" s="112"/>
    </row>
    <row r="227" spans="1:5" x14ac:dyDescent="0.25">
      <c r="A227" s="112"/>
      <c r="B227" s="112"/>
      <c r="C227" s="112"/>
      <c r="D227" s="112"/>
      <c r="E227" s="112"/>
    </row>
    <row r="228" spans="1:5" x14ac:dyDescent="0.25">
      <c r="A228" s="112"/>
      <c r="B228" s="112"/>
      <c r="C228" s="112"/>
      <c r="D228" s="112"/>
      <c r="E228" s="112"/>
    </row>
    <row r="229" spans="1:5" x14ac:dyDescent="0.25">
      <c r="A229" s="112"/>
      <c r="B229" s="112"/>
      <c r="C229" s="112"/>
      <c r="D229" s="112"/>
      <c r="E229" s="112"/>
    </row>
    <row r="230" spans="1:5" x14ac:dyDescent="0.25">
      <c r="A230" s="112"/>
      <c r="B230" s="112"/>
      <c r="C230" s="112"/>
      <c r="D230" s="112"/>
      <c r="E230" s="112"/>
    </row>
    <row r="231" spans="1:5" x14ac:dyDescent="0.25">
      <c r="A231" s="112"/>
      <c r="B231" s="112"/>
      <c r="C231" s="112"/>
      <c r="D231" s="112"/>
      <c r="E231" s="112"/>
    </row>
    <row r="232" spans="1:5" x14ac:dyDescent="0.25">
      <c r="A232" s="112"/>
      <c r="B232" s="112"/>
      <c r="C232" s="112"/>
      <c r="D232" s="112"/>
      <c r="E232" s="112"/>
    </row>
    <row r="233" spans="1:5" x14ac:dyDescent="0.25">
      <c r="A233" s="112"/>
      <c r="B233" s="112"/>
      <c r="C233" s="112"/>
      <c r="D233" s="112"/>
      <c r="E233" s="112"/>
    </row>
    <row r="234" spans="1:5" x14ac:dyDescent="0.25">
      <c r="A234" s="112"/>
      <c r="B234" s="112"/>
      <c r="C234" s="112"/>
      <c r="D234" s="112"/>
      <c r="E234" s="112"/>
    </row>
    <row r="235" spans="1:5" x14ac:dyDescent="0.25">
      <c r="A235" s="112"/>
      <c r="B235" s="112"/>
      <c r="C235" s="112"/>
      <c r="D235" s="112"/>
      <c r="E235" s="112"/>
    </row>
    <row r="236" spans="1:5" x14ac:dyDescent="0.25">
      <c r="A236" s="112"/>
      <c r="B236" s="112"/>
      <c r="C236" s="112"/>
      <c r="D236" s="112"/>
      <c r="E236" s="112"/>
    </row>
    <row r="237" spans="1:5" x14ac:dyDescent="0.25">
      <c r="A237" s="112"/>
      <c r="B237" s="112"/>
      <c r="C237" s="112"/>
      <c r="D237" s="112"/>
      <c r="E237" s="112"/>
    </row>
    <row r="238" spans="1:5" x14ac:dyDescent="0.25">
      <c r="A238" s="112"/>
      <c r="B238" s="112"/>
      <c r="C238" s="112"/>
      <c r="D238" s="112"/>
      <c r="E238" s="112"/>
    </row>
    <row r="239" spans="1:5" x14ac:dyDescent="0.25">
      <c r="A239" s="112"/>
      <c r="B239" s="112"/>
      <c r="C239" s="112"/>
      <c r="D239" s="112"/>
      <c r="E239" s="112"/>
    </row>
    <row r="240" spans="1:5" x14ac:dyDescent="0.25">
      <c r="A240" s="112"/>
      <c r="B240" s="112"/>
      <c r="C240" s="112"/>
      <c r="D240" s="112"/>
      <c r="E240" s="112"/>
    </row>
    <row r="241" spans="1:5" x14ac:dyDescent="0.25">
      <c r="A241" s="112"/>
      <c r="B241" s="112"/>
      <c r="C241" s="112"/>
      <c r="D241" s="112"/>
      <c r="E241" s="112"/>
    </row>
    <row r="242" spans="1:5" x14ac:dyDescent="0.25">
      <c r="A242" s="112"/>
      <c r="B242" s="112"/>
      <c r="C242" s="112"/>
      <c r="D242" s="112"/>
      <c r="E242" s="112"/>
    </row>
    <row r="243" spans="1:5" x14ac:dyDescent="0.25">
      <c r="A243" s="112"/>
      <c r="B243" s="112"/>
      <c r="C243" s="112"/>
      <c r="D243" s="112"/>
      <c r="E243" s="112"/>
    </row>
    <row r="244" spans="1:5" x14ac:dyDescent="0.25">
      <c r="A244" s="112"/>
      <c r="B244" s="112"/>
      <c r="C244" s="112"/>
      <c r="D244" s="112"/>
      <c r="E244" s="112"/>
    </row>
    <row r="245" spans="1:5" x14ac:dyDescent="0.25">
      <c r="A245" s="112"/>
      <c r="B245" s="112"/>
      <c r="C245" s="112"/>
      <c r="D245" s="112"/>
      <c r="E245" s="112"/>
    </row>
    <row r="246" spans="1:5" x14ac:dyDescent="0.25">
      <c r="A246" s="112"/>
      <c r="B246" s="112"/>
      <c r="C246" s="112"/>
      <c r="D246" s="112"/>
      <c r="E246" s="112"/>
    </row>
    <row r="247" spans="1:5" x14ac:dyDescent="0.25">
      <c r="A247" s="112"/>
      <c r="B247" s="112"/>
      <c r="C247" s="112"/>
      <c r="D247" s="112"/>
      <c r="E247" s="112"/>
    </row>
    <row r="248" spans="1:5" x14ac:dyDescent="0.25">
      <c r="A248" s="112"/>
      <c r="B248" s="112"/>
      <c r="C248" s="112"/>
      <c r="D248" s="112"/>
      <c r="E248" s="112"/>
    </row>
    <row r="249" spans="1:5" x14ac:dyDescent="0.25">
      <c r="A249" s="112"/>
      <c r="B249" s="112"/>
      <c r="C249" s="112"/>
      <c r="D249" s="112"/>
      <c r="E249" s="112"/>
    </row>
    <row r="250" spans="1:5" x14ac:dyDescent="0.25">
      <c r="A250" s="112"/>
      <c r="B250" s="112"/>
      <c r="C250" s="112"/>
      <c r="D250" s="112"/>
      <c r="E250" s="112"/>
    </row>
    <row r="251" spans="1:5" x14ac:dyDescent="0.25">
      <c r="A251" s="112"/>
      <c r="B251" s="112"/>
      <c r="C251" s="112"/>
      <c r="D251" s="112"/>
      <c r="E251" s="112"/>
    </row>
    <row r="252" spans="1:5" x14ac:dyDescent="0.25">
      <c r="A252" s="112"/>
      <c r="B252" s="112"/>
      <c r="C252" s="112"/>
      <c r="D252" s="112"/>
      <c r="E252" s="112"/>
    </row>
    <row r="253" spans="1:5" x14ac:dyDescent="0.25">
      <c r="A253" s="112"/>
      <c r="B253" s="112"/>
      <c r="C253" s="112"/>
      <c r="D253" s="112"/>
      <c r="E253" s="112"/>
    </row>
    <row r="254" spans="1:5" x14ac:dyDescent="0.25">
      <c r="A254" s="112"/>
      <c r="B254" s="112"/>
      <c r="C254" s="112"/>
      <c r="D254" s="112"/>
      <c r="E254" s="112"/>
    </row>
    <row r="255" spans="1:5" x14ac:dyDescent="0.25">
      <c r="A255" s="112"/>
      <c r="B255" s="112"/>
      <c r="C255" s="112"/>
      <c r="D255" s="112"/>
      <c r="E255" s="112"/>
    </row>
    <row r="256" spans="1:5" x14ac:dyDescent="0.25">
      <c r="A256" s="112"/>
      <c r="B256" s="112"/>
      <c r="C256" s="112"/>
      <c r="D256" s="112"/>
      <c r="E256" s="112"/>
    </row>
    <row r="257" spans="1:5" x14ac:dyDescent="0.25">
      <c r="A257" s="112"/>
      <c r="B257" s="112"/>
      <c r="C257" s="112"/>
      <c r="D257" s="112"/>
      <c r="E257" s="112"/>
    </row>
    <row r="258" spans="1:5" x14ac:dyDescent="0.25">
      <c r="A258" s="112"/>
      <c r="B258" s="112"/>
      <c r="C258" s="112"/>
      <c r="D258" s="112"/>
      <c r="E258" s="112"/>
    </row>
    <row r="259" spans="1:5" x14ac:dyDescent="0.25">
      <c r="A259" s="112"/>
      <c r="B259" s="112"/>
      <c r="C259" s="112"/>
      <c r="D259" s="112"/>
      <c r="E259" s="112"/>
    </row>
    <row r="260" spans="1:5" x14ac:dyDescent="0.25">
      <c r="A260" s="112"/>
      <c r="B260" s="112"/>
      <c r="C260" s="112"/>
      <c r="D260" s="112"/>
      <c r="E260" s="112"/>
    </row>
    <row r="261" spans="1:5" x14ac:dyDescent="0.25">
      <c r="A261" s="112"/>
      <c r="B261" s="112"/>
      <c r="C261" s="112"/>
      <c r="D261" s="112"/>
      <c r="E261" s="112"/>
    </row>
    <row r="262" spans="1:5" x14ac:dyDescent="0.25">
      <c r="A262" s="112"/>
      <c r="B262" s="112"/>
      <c r="C262" s="112"/>
      <c r="D262" s="112"/>
      <c r="E262" s="112"/>
    </row>
    <row r="263" spans="1:5" x14ac:dyDescent="0.25">
      <c r="A263" s="112"/>
      <c r="B263" s="112"/>
      <c r="C263" s="112"/>
      <c r="D263" s="112"/>
      <c r="E263" s="112"/>
    </row>
    <row r="264" spans="1:5" x14ac:dyDescent="0.25">
      <c r="A264" s="112"/>
      <c r="B264" s="112"/>
      <c r="C264" s="112"/>
      <c r="D264" s="112"/>
      <c r="E264" s="112"/>
    </row>
    <row r="265" spans="1:5" x14ac:dyDescent="0.25">
      <c r="A265" s="112"/>
      <c r="B265" s="112"/>
      <c r="C265" s="112"/>
      <c r="D265" s="112"/>
      <c r="E265" s="112"/>
    </row>
    <row r="266" spans="1:5" x14ac:dyDescent="0.25">
      <c r="A266" s="112"/>
      <c r="B266" s="112"/>
      <c r="C266" s="112"/>
      <c r="D266" s="112"/>
      <c r="E266" s="112"/>
    </row>
    <row r="267" spans="1:5" x14ac:dyDescent="0.25">
      <c r="A267" s="112"/>
      <c r="B267" s="112"/>
      <c r="C267" s="112"/>
      <c r="D267" s="112"/>
      <c r="E267" s="112"/>
    </row>
    <row r="268" spans="1:5" x14ac:dyDescent="0.25">
      <c r="A268" s="112"/>
      <c r="B268" s="112"/>
      <c r="C268" s="112"/>
      <c r="D268" s="112"/>
      <c r="E268" s="112"/>
    </row>
    <row r="269" spans="1:5" x14ac:dyDescent="0.25">
      <c r="A269" s="112"/>
      <c r="B269" s="112"/>
      <c r="C269" s="112"/>
      <c r="D269" s="112"/>
      <c r="E269" s="112"/>
    </row>
    <row r="270" spans="1:5" x14ac:dyDescent="0.25">
      <c r="A270" s="112"/>
      <c r="B270" s="112"/>
      <c r="C270" s="112"/>
      <c r="D270" s="112"/>
      <c r="E270" s="112"/>
    </row>
    <row r="271" spans="1:5" x14ac:dyDescent="0.25">
      <c r="A271" s="112"/>
      <c r="B271" s="112"/>
      <c r="C271" s="112"/>
      <c r="D271" s="112"/>
      <c r="E271" s="112"/>
    </row>
    <row r="272" spans="1:5" x14ac:dyDescent="0.25">
      <c r="A272" s="112"/>
      <c r="B272" s="112"/>
      <c r="C272" s="112"/>
      <c r="D272" s="112"/>
      <c r="E272" s="112"/>
    </row>
    <row r="273" spans="1:5" x14ac:dyDescent="0.25">
      <c r="A273" s="112"/>
      <c r="B273" s="112"/>
      <c r="C273" s="112"/>
      <c r="D273" s="112"/>
      <c r="E273" s="112"/>
    </row>
    <row r="274" spans="1:5" x14ac:dyDescent="0.25">
      <c r="A274" s="112"/>
      <c r="B274" s="112"/>
      <c r="C274" s="112"/>
      <c r="D274" s="112"/>
      <c r="E274" s="112"/>
    </row>
    <row r="275" spans="1:5" x14ac:dyDescent="0.25">
      <c r="A275" s="112"/>
      <c r="B275" s="112"/>
      <c r="C275" s="112"/>
      <c r="D275" s="112"/>
      <c r="E275" s="112"/>
    </row>
    <row r="276" spans="1:5" x14ac:dyDescent="0.25">
      <c r="A276" s="112"/>
      <c r="B276" s="112"/>
      <c r="C276" s="112"/>
      <c r="D276" s="112"/>
      <c r="E276" s="112"/>
    </row>
    <row r="277" spans="1:5" x14ac:dyDescent="0.25">
      <c r="A277" s="112"/>
      <c r="B277" s="112"/>
      <c r="C277" s="112"/>
      <c r="D277" s="112"/>
      <c r="E277" s="112"/>
    </row>
    <row r="278" spans="1:5" x14ac:dyDescent="0.25">
      <c r="A278" s="112"/>
      <c r="B278" s="112"/>
      <c r="C278" s="112"/>
      <c r="D278" s="112"/>
      <c r="E278" s="112"/>
    </row>
    <row r="279" spans="1:5" x14ac:dyDescent="0.25">
      <c r="A279" s="112"/>
      <c r="B279" s="112"/>
      <c r="C279" s="112"/>
      <c r="D279" s="112"/>
      <c r="E279" s="112"/>
    </row>
    <row r="280" spans="1:5" x14ac:dyDescent="0.25">
      <c r="A280" s="112"/>
      <c r="B280" s="112"/>
      <c r="C280" s="112"/>
      <c r="D280" s="112"/>
      <c r="E280" s="112"/>
    </row>
    <row r="281" spans="1:5" x14ac:dyDescent="0.25">
      <c r="A281" s="112"/>
      <c r="B281" s="112"/>
      <c r="C281" s="112"/>
      <c r="D281" s="112"/>
      <c r="E281" s="112"/>
    </row>
    <row r="282" spans="1:5" x14ac:dyDescent="0.25">
      <c r="A282" s="112"/>
      <c r="B282" s="112"/>
      <c r="C282" s="112"/>
      <c r="D282" s="112"/>
      <c r="E282" s="112"/>
    </row>
    <row r="283" spans="1:5" x14ac:dyDescent="0.25">
      <c r="A283" s="112"/>
      <c r="B283" s="112"/>
      <c r="C283" s="112"/>
      <c r="D283" s="112"/>
      <c r="E283" s="112"/>
    </row>
    <row r="284" spans="1:5" x14ac:dyDescent="0.25">
      <c r="A284" s="112"/>
      <c r="B284" s="112"/>
      <c r="C284" s="112"/>
      <c r="D284" s="112"/>
      <c r="E284" s="112"/>
    </row>
    <row r="285" spans="1:5" x14ac:dyDescent="0.25">
      <c r="A285" s="112"/>
      <c r="B285" s="112"/>
      <c r="C285" s="112"/>
      <c r="D285" s="112"/>
      <c r="E285" s="112"/>
    </row>
    <row r="286" spans="1:5" x14ac:dyDescent="0.25">
      <c r="A286" s="112"/>
      <c r="B286" s="112"/>
      <c r="C286" s="112"/>
      <c r="D286" s="112"/>
      <c r="E286" s="112"/>
    </row>
    <row r="287" spans="1:5" x14ac:dyDescent="0.25">
      <c r="A287" s="112"/>
      <c r="B287" s="112"/>
      <c r="C287" s="112"/>
      <c r="D287" s="112"/>
      <c r="E287" s="112"/>
    </row>
    <row r="288" spans="1:5" x14ac:dyDescent="0.25">
      <c r="A288" s="112"/>
      <c r="B288" s="112"/>
      <c r="C288" s="112"/>
      <c r="D288" s="112"/>
      <c r="E288" s="112"/>
    </row>
    <row r="289" spans="1:5" x14ac:dyDescent="0.25">
      <c r="A289" s="112"/>
      <c r="B289" s="112"/>
      <c r="C289" s="112"/>
      <c r="D289" s="112"/>
      <c r="E289" s="112"/>
    </row>
    <row r="290" spans="1:5" x14ac:dyDescent="0.25">
      <c r="A290" s="112"/>
      <c r="B290" s="112"/>
      <c r="C290" s="112"/>
      <c r="D290" s="112"/>
      <c r="E290" s="112"/>
    </row>
    <row r="291" spans="1:5" x14ac:dyDescent="0.25">
      <c r="A291" s="112"/>
      <c r="B291" s="112"/>
      <c r="C291" s="112"/>
      <c r="D291" s="112"/>
      <c r="E291" s="112"/>
    </row>
    <row r="292" spans="1:5" x14ac:dyDescent="0.25">
      <c r="A292" s="112"/>
      <c r="B292" s="112"/>
      <c r="C292" s="112"/>
      <c r="D292" s="112"/>
      <c r="E292" s="112"/>
    </row>
    <row r="293" spans="1:5" x14ac:dyDescent="0.25">
      <c r="A293" s="112"/>
      <c r="B293" s="112"/>
      <c r="C293" s="112"/>
      <c r="D293" s="112"/>
      <c r="E293" s="112"/>
    </row>
    <row r="294" spans="1:5" x14ac:dyDescent="0.25">
      <c r="A294" s="112"/>
      <c r="B294" s="112"/>
      <c r="C294" s="112"/>
      <c r="D294" s="112"/>
      <c r="E294" s="112"/>
    </row>
    <row r="295" spans="1:5" x14ac:dyDescent="0.25">
      <c r="A295" s="112"/>
      <c r="B295" s="112"/>
      <c r="C295" s="112"/>
      <c r="D295" s="112"/>
      <c r="E295" s="112"/>
    </row>
    <row r="296" spans="1:5" x14ac:dyDescent="0.25">
      <c r="A296" s="112"/>
      <c r="B296" s="112"/>
      <c r="C296" s="112"/>
      <c r="D296" s="112"/>
      <c r="E296" s="112"/>
    </row>
    <row r="297" spans="1:5" x14ac:dyDescent="0.25">
      <c r="A297" s="112"/>
      <c r="B297" s="112"/>
      <c r="C297" s="112"/>
      <c r="D297" s="112"/>
      <c r="E297" s="112"/>
    </row>
    <row r="298" spans="1:5" x14ac:dyDescent="0.25">
      <c r="A298" s="112"/>
      <c r="B298" s="112"/>
      <c r="C298" s="112"/>
      <c r="D298" s="112"/>
      <c r="E298" s="112"/>
    </row>
    <row r="299" spans="1:5" x14ac:dyDescent="0.25">
      <c r="A299" s="112"/>
      <c r="B299" s="112"/>
      <c r="C299" s="112"/>
      <c r="D299" s="112"/>
      <c r="E299" s="112"/>
    </row>
    <row r="300" spans="1:5" x14ac:dyDescent="0.25">
      <c r="A300" s="112"/>
      <c r="B300" s="112"/>
      <c r="C300" s="112"/>
      <c r="D300" s="112"/>
      <c r="E300" s="112"/>
    </row>
    <row r="301" spans="1:5" x14ac:dyDescent="0.25">
      <c r="A301" s="112"/>
      <c r="B301" s="112"/>
      <c r="C301" s="112"/>
      <c r="D301" s="112"/>
      <c r="E301" s="112"/>
    </row>
    <row r="302" spans="1:5" x14ac:dyDescent="0.25">
      <c r="A302" s="112"/>
      <c r="B302" s="112"/>
      <c r="C302" s="112"/>
      <c r="D302" s="112"/>
      <c r="E302" s="112"/>
    </row>
    <row r="303" spans="1:5" x14ac:dyDescent="0.25">
      <c r="A303" s="112"/>
      <c r="B303" s="112"/>
      <c r="C303" s="112"/>
      <c r="D303" s="112"/>
      <c r="E303" s="112"/>
    </row>
    <row r="304" spans="1:5" x14ac:dyDescent="0.25">
      <c r="A304" s="112"/>
      <c r="B304" s="112"/>
      <c r="C304" s="112"/>
      <c r="D304" s="112"/>
      <c r="E304" s="112"/>
    </row>
    <row r="305" spans="1:5" x14ac:dyDescent="0.25">
      <c r="A305" s="112"/>
      <c r="B305" s="112"/>
      <c r="C305" s="112"/>
      <c r="D305" s="112"/>
      <c r="E305" s="112"/>
    </row>
    <row r="306" spans="1:5" x14ac:dyDescent="0.25">
      <c r="A306" s="112"/>
      <c r="B306" s="112"/>
      <c r="C306" s="112"/>
      <c r="D306" s="112"/>
      <c r="E306" s="112"/>
    </row>
    <row r="307" spans="1:5" x14ac:dyDescent="0.25">
      <c r="A307" s="112"/>
      <c r="B307" s="112"/>
      <c r="C307" s="112"/>
      <c r="D307" s="112"/>
      <c r="E307" s="112"/>
    </row>
    <row r="308" spans="1:5" x14ac:dyDescent="0.25">
      <c r="A308" s="112"/>
      <c r="B308" s="112"/>
      <c r="C308" s="112"/>
      <c r="D308" s="112"/>
      <c r="E308" s="112"/>
    </row>
    <row r="309" spans="1:5" x14ac:dyDescent="0.25">
      <c r="A309" s="112"/>
      <c r="B309" s="112"/>
      <c r="C309" s="112"/>
      <c r="D309" s="112"/>
      <c r="E309" s="112"/>
    </row>
    <row r="310" spans="1:5" x14ac:dyDescent="0.25">
      <c r="A310" s="112"/>
      <c r="B310" s="112"/>
      <c r="C310" s="112"/>
      <c r="D310" s="112"/>
      <c r="E310" s="112"/>
    </row>
    <row r="311" spans="1:5" x14ac:dyDescent="0.25">
      <c r="A311" s="112"/>
      <c r="B311" s="112"/>
      <c r="C311" s="112"/>
      <c r="D311" s="112"/>
      <c r="E311" s="112"/>
    </row>
    <row r="312" spans="1:5" x14ac:dyDescent="0.25">
      <c r="A312" s="112"/>
      <c r="B312" s="112"/>
      <c r="C312" s="112"/>
      <c r="D312" s="112"/>
      <c r="E312" s="112"/>
    </row>
    <row r="313" spans="1:5" x14ac:dyDescent="0.25">
      <c r="A313" s="112"/>
      <c r="B313" s="112"/>
      <c r="C313" s="112"/>
      <c r="D313" s="112"/>
      <c r="E313" s="112"/>
    </row>
    <row r="314" spans="1:5" x14ac:dyDescent="0.25">
      <c r="A314" s="112"/>
      <c r="B314" s="112"/>
      <c r="C314" s="112"/>
      <c r="D314" s="112"/>
      <c r="E314" s="112"/>
    </row>
    <row r="315" spans="1:5" x14ac:dyDescent="0.25">
      <c r="A315" s="112"/>
      <c r="B315" s="112"/>
      <c r="C315" s="112"/>
      <c r="D315" s="112"/>
      <c r="E315" s="112"/>
    </row>
    <row r="316" spans="1:5" x14ac:dyDescent="0.25">
      <c r="A316" s="112"/>
      <c r="B316" s="112"/>
      <c r="C316" s="112"/>
      <c r="D316" s="112"/>
      <c r="E316" s="112"/>
    </row>
    <row r="317" spans="1:5" x14ac:dyDescent="0.25">
      <c r="A317" s="112"/>
      <c r="B317" s="112"/>
      <c r="C317" s="112"/>
      <c r="D317" s="112"/>
      <c r="E317" s="112"/>
    </row>
    <row r="318" spans="1:5" x14ac:dyDescent="0.25">
      <c r="A318" s="112"/>
      <c r="B318" s="112"/>
      <c r="C318" s="112"/>
      <c r="D318" s="112"/>
      <c r="E318" s="112"/>
    </row>
    <row r="319" spans="1:5" x14ac:dyDescent="0.25">
      <c r="A319" s="112"/>
      <c r="B319" s="112"/>
      <c r="C319" s="112"/>
      <c r="D319" s="112"/>
      <c r="E319" s="112"/>
    </row>
    <row r="320" spans="1:5" x14ac:dyDescent="0.25">
      <c r="A320" s="112"/>
      <c r="B320" s="112"/>
      <c r="C320" s="112"/>
      <c r="D320" s="112"/>
      <c r="E320" s="112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8" activePane="bottomLeft" state="frozen"/>
      <selection pane="bottomLeft" activeCell="D16" sqref="D16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4" t="s">
        <v>10</v>
      </c>
      <c r="B1" s="355"/>
      <c r="C1" s="355"/>
      <c r="D1" s="356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7" t="s">
        <v>11</v>
      </c>
      <c r="B2" s="357"/>
      <c r="C2" s="357"/>
      <c r="D2" s="357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3" t="s">
        <v>12</v>
      </c>
      <c r="B3" s="113" t="s">
        <v>13</v>
      </c>
      <c r="C3" s="113" t="s">
        <v>14</v>
      </c>
      <c r="D3" s="113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78231</v>
      </c>
      <c r="C4" s="47"/>
      <c r="D4" s="42">
        <f>B4-C4</f>
        <v>78231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78231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205</v>
      </c>
      <c r="B6" s="47">
        <v>0</v>
      </c>
      <c r="C6" s="43">
        <v>0</v>
      </c>
      <c r="D6" s="42">
        <f t="shared" si="0"/>
        <v>78231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204</v>
      </c>
      <c r="B7" s="47">
        <v>0</v>
      </c>
      <c r="C7" s="43">
        <v>0</v>
      </c>
      <c r="D7" s="42">
        <f>D6+B7-C7</f>
        <v>78231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206</v>
      </c>
      <c r="B8" s="55">
        <v>0</v>
      </c>
      <c r="C8" s="56">
        <v>0</v>
      </c>
      <c r="D8" s="42">
        <f t="shared" si="0"/>
        <v>78231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207</v>
      </c>
      <c r="B9" s="55">
        <v>885000</v>
      </c>
      <c r="C9" s="56">
        <v>600000</v>
      </c>
      <c r="D9" s="42">
        <f t="shared" si="0"/>
        <v>363231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209</v>
      </c>
      <c r="B10" s="55">
        <v>158000</v>
      </c>
      <c r="C10" s="62">
        <v>300000</v>
      </c>
      <c r="D10" s="42">
        <f>D9+B10-C10</f>
        <v>221231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211</v>
      </c>
      <c r="B11" s="59">
        <v>202000</v>
      </c>
      <c r="C11" s="62">
        <v>300000</v>
      </c>
      <c r="D11" s="42">
        <f t="shared" si="0"/>
        <v>123231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212</v>
      </c>
      <c r="B12" s="59">
        <v>115000</v>
      </c>
      <c r="C12" s="56">
        <v>0</v>
      </c>
      <c r="D12" s="42">
        <f t="shared" si="0"/>
        <v>238231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215</v>
      </c>
      <c r="B13" s="61">
        <v>0</v>
      </c>
      <c r="C13" s="62">
        <v>0</v>
      </c>
      <c r="D13" s="47">
        <f t="shared" si="0"/>
        <v>238231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216</v>
      </c>
      <c r="B14" s="62">
        <v>0</v>
      </c>
      <c r="C14" s="62">
        <v>0</v>
      </c>
      <c r="D14" s="42">
        <f>D13+B14-C14</f>
        <v>238231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217</v>
      </c>
      <c r="B15" s="43">
        <v>706000</v>
      </c>
      <c r="C15" s="62">
        <v>760000</v>
      </c>
      <c r="D15" s="42">
        <f>D14+B15-C15</f>
        <v>184231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 t="s">
        <v>218</v>
      </c>
      <c r="B16" s="47">
        <v>304000</v>
      </c>
      <c r="C16" s="62">
        <v>400000</v>
      </c>
      <c r="D16" s="47">
        <f t="shared" si="0"/>
        <v>88231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/>
      <c r="B17" s="47"/>
      <c r="C17" s="43"/>
      <c r="D17" s="47">
        <f t="shared" si="0"/>
        <v>88231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/>
      <c r="B18" s="55"/>
      <c r="C18" s="56"/>
      <c r="D18" s="47">
        <f t="shared" si="0"/>
        <v>88231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/>
      <c r="B19" s="55"/>
      <c r="C19" s="56"/>
      <c r="D19" s="47">
        <f t="shared" si="0"/>
        <v>88231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/>
      <c r="B20" s="55"/>
      <c r="C20" s="62"/>
      <c r="D20" s="47">
        <f t="shared" si="0"/>
        <v>88231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/>
      <c r="B21" s="47"/>
      <c r="C21" s="43"/>
      <c r="D21" s="47">
        <f t="shared" si="0"/>
        <v>88231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/>
      <c r="B22" s="47"/>
      <c r="C22" s="43"/>
      <c r="D22" s="47">
        <f t="shared" si="0"/>
        <v>88231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/>
      <c r="B23" s="47"/>
      <c r="C23" s="43"/>
      <c r="D23" s="47">
        <f t="shared" si="0"/>
        <v>88231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/>
      <c r="B24" s="47"/>
      <c r="C24" s="43"/>
      <c r="D24" s="47">
        <f t="shared" si="0"/>
        <v>88231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7">
        <f t="shared" si="0"/>
        <v>88231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7">
        <f t="shared" si="0"/>
        <v>88231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7">
        <f>D26+B27-C27</f>
        <v>88231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7">
        <f>D27+B28-C28</f>
        <v>88231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7">
        <f>D28+B29-C29</f>
        <v>88231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7">
        <f t="shared" si="0"/>
        <v>88231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7">
        <f t="shared" si="0"/>
        <v>88231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7">
        <f>D31+B32-C32</f>
        <v>88231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7">
        <f t="shared" ref="D33:D82" si="1">D32+B33-C33</f>
        <v>88231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7">
        <f t="shared" si="1"/>
        <v>88231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7">
        <f t="shared" si="1"/>
        <v>88231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7">
        <f t="shared" si="1"/>
        <v>88231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7">
        <f t="shared" si="1"/>
        <v>88231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7">
        <f t="shared" si="1"/>
        <v>88231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7">
        <f t="shared" si="1"/>
        <v>88231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7">
        <f t="shared" si="1"/>
        <v>88231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7">
        <f t="shared" si="1"/>
        <v>88231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7">
        <f t="shared" si="1"/>
        <v>88231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7">
        <f t="shared" si="1"/>
        <v>88231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7">
        <f t="shared" si="1"/>
        <v>88231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7">
        <f t="shared" si="1"/>
        <v>88231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7">
        <f t="shared" si="1"/>
        <v>88231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7">
        <f t="shared" si="1"/>
        <v>88231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7">
        <f t="shared" si="1"/>
        <v>88231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7">
        <f t="shared" si="1"/>
        <v>88231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7">
        <f t="shared" si="1"/>
        <v>88231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7">
        <f>D50+B51-C51</f>
        <v>88231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7">
        <f t="shared" si="1"/>
        <v>88231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7">
        <f t="shared" si="1"/>
        <v>88231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7">
        <f t="shared" si="1"/>
        <v>88231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7">
        <f t="shared" si="1"/>
        <v>88231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7">
        <f t="shared" si="1"/>
        <v>88231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7">
        <f t="shared" si="1"/>
        <v>88231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7">
        <f t="shared" si="1"/>
        <v>88231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7">
        <f>D58+B59-C59</f>
        <v>88231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7">
        <f>D59+B60-C60</f>
        <v>88231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7">
        <f t="shared" si="1"/>
        <v>88231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7">
        <f t="shared" si="1"/>
        <v>88231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7">
        <f t="shared" si="1"/>
        <v>88231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7">
        <f t="shared" si="1"/>
        <v>88231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7">
        <f t="shared" si="1"/>
        <v>88231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7">
        <f t="shared" si="1"/>
        <v>88231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7">
        <f t="shared" si="1"/>
        <v>88231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7">
        <f t="shared" si="1"/>
        <v>88231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7">
        <f t="shared" si="1"/>
        <v>88231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7">
        <f t="shared" si="1"/>
        <v>88231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7">
        <f t="shared" si="1"/>
        <v>88231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7">
        <f t="shared" si="1"/>
        <v>88231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7">
        <f t="shared" si="1"/>
        <v>88231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7">
        <f t="shared" si="1"/>
        <v>88231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7">
        <f t="shared" si="1"/>
        <v>88231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7">
        <f t="shared" si="1"/>
        <v>88231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7">
        <f t="shared" si="1"/>
        <v>88231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7">
        <f t="shared" si="1"/>
        <v>88231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7">
        <f t="shared" si="1"/>
        <v>88231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7">
        <f t="shared" si="1"/>
        <v>88231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7">
        <f t="shared" si="1"/>
        <v>88231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7">
        <f t="shared" si="1"/>
        <v>88231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418"/>
      <c r="B83" s="47">
        <f>SUM(B4:B72)</f>
        <v>2448231</v>
      </c>
      <c r="C83" s="43">
        <f>SUM(C4:C77)</f>
        <v>2360000</v>
      </c>
      <c r="D83" s="47">
        <f>D82</f>
        <v>88231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78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tabSelected="1" workbookViewId="0">
      <selection activeCell="I8" sqref="I8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4"/>
    </row>
    <row r="2" spans="2:13" ht="26.25" customHeight="1" x14ac:dyDescent="0.25">
      <c r="B2" s="358" t="s">
        <v>6</v>
      </c>
      <c r="C2" s="359"/>
      <c r="D2" s="359"/>
      <c r="E2" s="359"/>
      <c r="F2" s="360"/>
      <c r="H2" s="114"/>
      <c r="I2" s="114"/>
      <c r="J2" s="114"/>
    </row>
    <row r="3" spans="2:13" ht="16.5" customHeight="1" x14ac:dyDescent="0.25">
      <c r="B3" s="374" t="s">
        <v>159</v>
      </c>
      <c r="C3" s="375"/>
      <c r="D3" s="375"/>
      <c r="E3" s="375"/>
      <c r="F3" s="376"/>
      <c r="H3" s="114"/>
      <c r="I3" s="114"/>
      <c r="J3" s="114"/>
    </row>
    <row r="4" spans="2:13" ht="22.5" thickBot="1" x14ac:dyDescent="0.3">
      <c r="B4" s="361" t="s">
        <v>219</v>
      </c>
      <c r="C4" s="362"/>
      <c r="D4" s="362"/>
      <c r="E4" s="362"/>
      <c r="F4" s="363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5"/>
      <c r="C6" s="316"/>
      <c r="D6" s="371"/>
      <c r="E6" s="317"/>
      <c r="F6" s="318"/>
      <c r="G6" s="26"/>
      <c r="K6" s="364" t="s">
        <v>86</v>
      </c>
      <c r="L6" s="365"/>
      <c r="M6" s="366"/>
    </row>
    <row r="7" spans="2:13" ht="22.5" x14ac:dyDescent="0.25">
      <c r="B7" s="79" t="s">
        <v>8</v>
      </c>
      <c r="C7" s="18">
        <v>2000000</v>
      </c>
      <c r="D7" s="372"/>
      <c r="E7" s="27" t="s">
        <v>1</v>
      </c>
      <c r="F7" s="80">
        <v>1610158.5249999999</v>
      </c>
      <c r="G7" s="4"/>
      <c r="K7" s="118" t="s">
        <v>12</v>
      </c>
      <c r="L7" s="157" t="s">
        <v>87</v>
      </c>
      <c r="M7" s="157" t="s">
        <v>39</v>
      </c>
    </row>
    <row r="8" spans="2:13" ht="21.75" x14ac:dyDescent="0.25">
      <c r="B8" s="79" t="s">
        <v>36</v>
      </c>
      <c r="C8" s="28">
        <v>19676.567500000001</v>
      </c>
      <c r="D8" s="372"/>
      <c r="E8" s="27" t="s">
        <v>4</v>
      </c>
      <c r="F8" s="80">
        <v>88231</v>
      </c>
      <c r="G8" s="3"/>
      <c r="K8" s="118" t="s">
        <v>88</v>
      </c>
      <c r="L8" s="157" t="s">
        <v>89</v>
      </c>
      <c r="M8" s="157">
        <v>2050</v>
      </c>
    </row>
    <row r="9" spans="2:13" ht="21.75" x14ac:dyDescent="0.25">
      <c r="B9" s="79"/>
      <c r="C9" s="28"/>
      <c r="D9" s="372"/>
      <c r="E9" s="27" t="s">
        <v>7</v>
      </c>
      <c r="F9" s="81">
        <v>224820</v>
      </c>
      <c r="G9" s="3"/>
      <c r="K9" s="118" t="s">
        <v>90</v>
      </c>
      <c r="L9" s="157" t="s">
        <v>91</v>
      </c>
      <c r="M9" s="157">
        <v>7300</v>
      </c>
    </row>
    <row r="10" spans="2:13" ht="21.75" x14ac:dyDescent="0.25">
      <c r="B10" s="79" t="s">
        <v>37</v>
      </c>
      <c r="C10" s="28">
        <v>16958</v>
      </c>
      <c r="D10" s="372"/>
      <c r="E10" s="27" t="s">
        <v>2</v>
      </c>
      <c r="F10" s="82">
        <v>284025</v>
      </c>
      <c r="G10" s="3"/>
      <c r="K10" s="124" t="s">
        <v>156</v>
      </c>
      <c r="L10" s="159" t="s">
        <v>92</v>
      </c>
      <c r="M10" s="159"/>
    </row>
    <row r="11" spans="2:13" ht="23.25" x14ac:dyDescent="0.25">
      <c r="B11" s="79" t="s">
        <v>9</v>
      </c>
      <c r="C11" s="28"/>
      <c r="D11" s="372"/>
      <c r="E11" s="27" t="s">
        <v>158</v>
      </c>
      <c r="F11" s="158">
        <v>95484</v>
      </c>
      <c r="G11" s="20"/>
      <c r="K11" s="310" t="s">
        <v>157</v>
      </c>
      <c r="L11" s="311" t="s">
        <v>95</v>
      </c>
      <c r="M11" s="312">
        <v>19002</v>
      </c>
    </row>
    <row r="12" spans="2:13" ht="21.75" x14ac:dyDescent="0.25">
      <c r="B12" s="79"/>
      <c r="C12" s="29"/>
      <c r="D12" s="372"/>
      <c r="E12" s="201"/>
      <c r="F12" s="81"/>
      <c r="G12" s="20"/>
      <c r="K12" s="118" t="s">
        <v>164</v>
      </c>
      <c r="L12" s="157" t="s">
        <v>92</v>
      </c>
      <c r="M12" s="159">
        <v>1533</v>
      </c>
    </row>
    <row r="13" spans="2:13" ht="21.75" x14ac:dyDescent="0.25">
      <c r="B13" s="79"/>
      <c r="C13" s="28"/>
      <c r="D13" s="372"/>
      <c r="E13" s="27" t="s">
        <v>5</v>
      </c>
      <c r="F13" s="82">
        <v>300000</v>
      </c>
      <c r="G13" s="115"/>
      <c r="H13" s="116"/>
      <c r="I13" s="21">
        <f>C17-F17</f>
        <v>4.2499999981373549E-2</v>
      </c>
      <c r="J13" s="116"/>
      <c r="K13" s="118" t="s">
        <v>163</v>
      </c>
      <c r="L13" s="157" t="s">
        <v>99</v>
      </c>
      <c r="M13" s="159">
        <v>7489</v>
      </c>
    </row>
    <row r="14" spans="2:13" ht="21.75" x14ac:dyDescent="0.25">
      <c r="B14" s="83" t="s">
        <v>35</v>
      </c>
      <c r="C14" s="35">
        <f>C8-C10-C11</f>
        <v>2718.567500000001</v>
      </c>
      <c r="D14" s="372"/>
      <c r="E14" s="27" t="s">
        <v>16</v>
      </c>
      <c r="F14" s="82"/>
      <c r="G14" s="20"/>
      <c r="K14" s="118" t="s">
        <v>121</v>
      </c>
      <c r="L14" s="157" t="s">
        <v>138</v>
      </c>
      <c r="M14" s="159">
        <v>23420</v>
      </c>
    </row>
    <row r="15" spans="2:13" ht="21.75" x14ac:dyDescent="0.3">
      <c r="B15" s="83"/>
      <c r="C15" s="35"/>
      <c r="D15" s="372"/>
      <c r="E15" s="201"/>
      <c r="F15" s="226"/>
      <c r="G15" s="20"/>
      <c r="K15" s="118" t="s">
        <v>207</v>
      </c>
      <c r="L15" s="157" t="s">
        <v>208</v>
      </c>
      <c r="M15" s="159">
        <v>8000</v>
      </c>
    </row>
    <row r="16" spans="2:13" s="23" customFormat="1" ht="21.75" x14ac:dyDescent="0.3">
      <c r="B16" s="79"/>
      <c r="C16" s="28"/>
      <c r="D16" s="372"/>
      <c r="E16" s="27"/>
      <c r="F16" s="84"/>
      <c r="G16" s="22"/>
      <c r="K16" s="124" t="s">
        <v>94</v>
      </c>
      <c r="L16" s="159" t="s">
        <v>95</v>
      </c>
      <c r="M16" s="159">
        <v>379</v>
      </c>
    </row>
    <row r="17" spans="2:13" ht="21.75" x14ac:dyDescent="0.25">
      <c r="B17" s="79" t="s">
        <v>38</v>
      </c>
      <c r="C17" s="28">
        <f>C7+C14+C12-C15-C13</f>
        <v>2002718.5674999999</v>
      </c>
      <c r="D17" s="372"/>
      <c r="E17" s="27" t="s">
        <v>3</v>
      </c>
      <c r="F17" s="82">
        <f>F7+F8+F9+F10+F11+F12+F14-F13+F15</f>
        <v>2002718.5249999999</v>
      </c>
      <c r="G17" s="20"/>
      <c r="K17" s="118" t="s">
        <v>96</v>
      </c>
      <c r="L17" s="157" t="s">
        <v>97</v>
      </c>
      <c r="M17" s="157"/>
    </row>
    <row r="18" spans="2:13" ht="17.25" customHeight="1" thickBot="1" x14ac:dyDescent="0.3">
      <c r="B18" s="85"/>
      <c r="C18" s="86"/>
      <c r="D18" s="373"/>
      <c r="E18" s="87"/>
      <c r="F18" s="88"/>
      <c r="G18" s="20"/>
      <c r="K18" s="124" t="s">
        <v>98</v>
      </c>
      <c r="L18" s="124" t="s">
        <v>99</v>
      </c>
      <c r="M18" s="160"/>
    </row>
    <row r="19" spans="2:13" ht="23.25" hidden="1" customHeight="1" thickBot="1" x14ac:dyDescent="0.3">
      <c r="B19" s="367"/>
      <c r="C19" s="368"/>
      <c r="D19" s="368"/>
      <c r="E19" s="368"/>
      <c r="F19" s="369"/>
      <c r="G19" s="24"/>
      <c r="K19" s="161"/>
      <c r="L19" s="161"/>
      <c r="M19" s="161"/>
    </row>
    <row r="20" spans="2:13" x14ac:dyDescent="0.25">
      <c r="C20" s="8"/>
      <c r="D20" s="25"/>
      <c r="E20" s="13"/>
      <c r="G20" s="24"/>
      <c r="K20" s="78" t="s">
        <v>100</v>
      </c>
      <c r="L20" s="78" t="s">
        <v>97</v>
      </c>
      <c r="M20" s="78"/>
    </row>
    <row r="21" spans="2:13" x14ac:dyDescent="0.25">
      <c r="C21" s="8"/>
      <c r="D21" s="25"/>
      <c r="E21" s="13"/>
      <c r="G21" s="24"/>
      <c r="K21" s="78" t="s">
        <v>151</v>
      </c>
      <c r="L21" s="78" t="s">
        <v>99</v>
      </c>
      <c r="M21" s="78"/>
    </row>
    <row r="22" spans="2:13" x14ac:dyDescent="0.25">
      <c r="C22" s="8"/>
      <c r="D22" s="25"/>
      <c r="E22" s="13"/>
      <c r="G22" s="24"/>
      <c r="K22" s="78" t="s">
        <v>147</v>
      </c>
      <c r="L22" s="78" t="s">
        <v>99</v>
      </c>
      <c r="M22" s="78"/>
    </row>
    <row r="23" spans="2:13" x14ac:dyDescent="0.25">
      <c r="C23" s="8"/>
      <c r="D23" s="25"/>
      <c r="E23" s="13"/>
      <c r="G23" s="24"/>
      <c r="K23" s="78" t="s">
        <v>136</v>
      </c>
      <c r="L23" s="78" t="s">
        <v>99</v>
      </c>
      <c r="M23" s="78"/>
    </row>
    <row r="24" spans="2:13" x14ac:dyDescent="0.25">
      <c r="C24" s="8"/>
      <c r="D24" s="25"/>
      <c r="G24" s="24"/>
      <c r="K24" s="282" t="s">
        <v>169</v>
      </c>
      <c r="L24" s="78" t="s">
        <v>99</v>
      </c>
      <c r="M24" s="78"/>
    </row>
    <row r="25" spans="2:13" x14ac:dyDescent="0.25">
      <c r="C25" s="8"/>
      <c r="D25" s="25"/>
      <c r="G25" s="24"/>
      <c r="K25" s="282" t="s">
        <v>202</v>
      </c>
      <c r="L25" s="78" t="s">
        <v>201</v>
      </c>
      <c r="M25" s="78">
        <v>3758</v>
      </c>
    </row>
    <row r="26" spans="2:13" x14ac:dyDescent="0.25">
      <c r="C26" s="8"/>
      <c r="D26" s="25"/>
      <c r="G26" s="24"/>
      <c r="K26" s="282" t="s">
        <v>212</v>
      </c>
      <c r="L26" s="78" t="s">
        <v>213</v>
      </c>
      <c r="M26" s="78">
        <v>22553</v>
      </c>
    </row>
    <row r="27" spans="2:13" ht="21" x14ac:dyDescent="0.25">
      <c r="C27" s="8"/>
      <c r="D27" s="25"/>
      <c r="E27" s="5"/>
      <c r="F27" s="6"/>
      <c r="G27" s="24"/>
      <c r="K27" s="370" t="s">
        <v>31</v>
      </c>
      <c r="L27" s="370"/>
      <c r="M27" s="162">
        <f>SUM(M8:M26)</f>
        <v>95484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161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7"/>
      <c r="C32" s="8"/>
      <c r="D32" s="25"/>
      <c r="E32" s="11"/>
      <c r="F32" s="7"/>
      <c r="H32" s="1"/>
      <c r="I32" s="1"/>
      <c r="J32" s="1"/>
    </row>
    <row r="33" spans="2:6" x14ac:dyDescent="0.25">
      <c r="B33" s="117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B2:F2"/>
    <mergeCell ref="B4:F4"/>
    <mergeCell ref="K6:M6"/>
    <mergeCell ref="B19:F19"/>
    <mergeCell ref="K27:L27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1" max="1" width="5.28515625" style="119" bestFit="1" customWidth="1"/>
    <col min="2" max="2" width="16.28515625" style="119" bestFit="1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6.7109375" style="119" hidden="1" customWidth="1"/>
    <col min="11" max="11" width="9.5703125" style="119" hidden="1" customWidth="1"/>
    <col min="12" max="13" width="13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3" t="s">
        <v>10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</row>
    <row r="2" spans="1:22" ht="15" customHeight="1" x14ac:dyDescent="0.25">
      <c r="A2" s="383"/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383"/>
      <c r="Q2" s="383"/>
    </row>
    <row r="3" spans="1:22" s="120" customFormat="1" ht="18" customHeight="1" x14ac:dyDescent="0.25">
      <c r="A3" s="384" t="s">
        <v>41</v>
      </c>
      <c r="B3" s="384"/>
      <c r="C3" s="384"/>
      <c r="D3" s="384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</row>
    <row r="4" spans="1:22" s="120" customFormat="1" ht="18" customHeight="1" x14ac:dyDescent="0.25">
      <c r="A4" s="385" t="s">
        <v>17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5"/>
      <c r="P4" s="385"/>
      <c r="Q4" s="385"/>
    </row>
    <row r="5" spans="1:22" s="120" customFormat="1" ht="18" customHeight="1" x14ac:dyDescent="0.25">
      <c r="A5" s="386" t="s">
        <v>214</v>
      </c>
      <c r="B5" s="387"/>
      <c r="C5" s="164"/>
      <c r="D5" s="165" t="s">
        <v>42</v>
      </c>
      <c r="E5" s="165"/>
      <c r="F5" s="381" t="s">
        <v>66</v>
      </c>
      <c r="G5" s="381"/>
      <c r="H5" s="381"/>
      <c r="I5" s="381"/>
      <c r="J5" s="381"/>
      <c r="K5" s="381"/>
      <c r="L5" s="381"/>
      <c r="M5" s="381"/>
      <c r="N5" s="381"/>
      <c r="O5" s="381"/>
      <c r="P5" s="381"/>
      <c r="Q5" s="382"/>
      <c r="T5" s="380" t="s">
        <v>104</v>
      </c>
      <c r="U5" s="381"/>
      <c r="V5" s="382"/>
    </row>
    <row r="6" spans="1:22" s="327" customFormat="1" ht="18" customHeight="1" x14ac:dyDescent="0.25">
      <c r="A6" s="276" t="s">
        <v>43</v>
      </c>
      <c r="B6" s="276" t="s">
        <v>67</v>
      </c>
      <c r="C6" s="323" t="s">
        <v>68</v>
      </c>
      <c r="D6" s="276" t="s">
        <v>44</v>
      </c>
      <c r="E6" s="276" t="s">
        <v>45</v>
      </c>
      <c r="F6" s="324" t="s">
        <v>46</v>
      </c>
      <c r="G6" s="324" t="s">
        <v>47</v>
      </c>
      <c r="H6" s="324" t="s">
        <v>48</v>
      </c>
      <c r="I6" s="324" t="s">
        <v>49</v>
      </c>
      <c r="J6" s="276" t="s">
        <v>50</v>
      </c>
      <c r="K6" s="276" t="s">
        <v>51</v>
      </c>
      <c r="L6" s="276" t="s">
        <v>52</v>
      </c>
      <c r="M6" s="325" t="s">
        <v>53</v>
      </c>
      <c r="N6" s="170" t="s">
        <v>54</v>
      </c>
      <c r="O6" s="170" t="s">
        <v>55</v>
      </c>
      <c r="P6" s="170" t="s">
        <v>56</v>
      </c>
      <c r="Q6" s="326" t="s">
        <v>69</v>
      </c>
      <c r="T6" s="328" t="s">
        <v>12</v>
      </c>
      <c r="U6" s="328" t="s">
        <v>101</v>
      </c>
      <c r="V6" s="328" t="s">
        <v>39</v>
      </c>
    </row>
    <row r="7" spans="1:22" ht="18" customHeight="1" x14ac:dyDescent="0.25">
      <c r="A7" s="122">
        <v>1</v>
      </c>
      <c r="B7" s="138"/>
      <c r="C7" s="122"/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102</v>
      </c>
      <c r="U7" s="159">
        <v>129</v>
      </c>
      <c r="V7" s="159"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/>
      <c r="O8" s="141">
        <v>10</v>
      </c>
      <c r="P8" s="141"/>
      <c r="Q8" s="139"/>
      <c r="T8" s="159" t="s">
        <v>93</v>
      </c>
      <c r="U8" s="159">
        <v>196</v>
      </c>
      <c r="V8" s="159"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/>
      <c r="O9" s="141">
        <v>5</v>
      </c>
      <c r="P9" s="141"/>
      <c r="Q9" s="139"/>
      <c r="R9" s="120"/>
      <c r="T9" s="159" t="s">
        <v>125</v>
      </c>
      <c r="U9" s="159">
        <v>248</v>
      </c>
      <c r="V9" s="159">
        <v>47368</v>
      </c>
    </row>
    <row r="10" spans="1:22" ht="18" customHeight="1" x14ac:dyDescent="0.25">
      <c r="A10" s="144">
        <v>4</v>
      </c>
      <c r="B10" s="138" t="s">
        <v>76</v>
      </c>
      <c r="C10" s="122" t="s">
        <v>129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159" t="s">
        <v>126</v>
      </c>
      <c r="U10" s="159">
        <v>237</v>
      </c>
      <c r="V10" s="159">
        <v>45267</v>
      </c>
    </row>
    <row r="11" spans="1:22" ht="18" customHeight="1" x14ac:dyDescent="0.25">
      <c r="A11" s="125"/>
      <c r="B11" s="138"/>
      <c r="C11" s="122"/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S11" s="119" t="s">
        <v>162</v>
      </c>
      <c r="T11" s="159" t="s">
        <v>135</v>
      </c>
      <c r="U11" s="159">
        <v>262</v>
      </c>
      <c r="V11" s="159">
        <v>50042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>
        <v>500</v>
      </c>
      <c r="G12" s="139">
        <v>1000</v>
      </c>
      <c r="H12" s="143">
        <v>1000</v>
      </c>
      <c r="I12" s="139"/>
      <c r="J12" s="143"/>
      <c r="K12" s="143"/>
      <c r="L12" s="139"/>
      <c r="M12" s="140"/>
      <c r="N12" s="141">
        <v>80</v>
      </c>
      <c r="O12" s="141">
        <v>5</v>
      </c>
      <c r="P12" s="141"/>
      <c r="Q12" s="146"/>
      <c r="T12" s="159" t="s">
        <v>150</v>
      </c>
      <c r="U12" s="159">
        <v>478</v>
      </c>
      <c r="V12" s="159">
        <v>91298</v>
      </c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>
        <v>1000</v>
      </c>
      <c r="G13" s="139">
        <v>1000</v>
      </c>
      <c r="H13" s="139">
        <v>1000</v>
      </c>
      <c r="I13" s="139">
        <v>100</v>
      </c>
      <c r="J13" s="143"/>
      <c r="K13" s="143"/>
      <c r="L13" s="139"/>
      <c r="M13" s="140"/>
      <c r="N13" s="141">
        <v>27</v>
      </c>
      <c r="O13" s="141">
        <v>25</v>
      </c>
      <c r="P13" s="141">
        <v>25</v>
      </c>
      <c r="Q13" s="146"/>
      <c r="T13" s="159" t="s">
        <v>165</v>
      </c>
      <c r="U13" s="159">
        <v>497</v>
      </c>
      <c r="V13" s="159">
        <v>94927</v>
      </c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>
        <v>320</v>
      </c>
      <c r="G14" s="139">
        <v>320</v>
      </c>
      <c r="H14" s="143">
        <v>200</v>
      </c>
      <c r="I14" s="139"/>
      <c r="J14" s="143"/>
      <c r="K14" s="143"/>
      <c r="L14" s="139"/>
      <c r="M14" s="140"/>
      <c r="N14" s="141">
        <v>64</v>
      </c>
      <c r="O14" s="141">
        <v>30</v>
      </c>
      <c r="P14" s="141">
        <v>15</v>
      </c>
      <c r="Q14" s="146"/>
      <c r="T14" s="159" t="s">
        <v>202</v>
      </c>
      <c r="U14" s="159">
        <v>477</v>
      </c>
      <c r="V14" s="159">
        <v>910107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24"/>
      <c r="U15" s="124"/>
      <c r="V15" s="124"/>
    </row>
    <row r="16" spans="1:22" ht="18" customHeight="1" x14ac:dyDescent="0.25">
      <c r="A16" s="147"/>
      <c r="B16" s="138"/>
      <c r="C16" s="122"/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/>
      <c r="O16" s="141"/>
      <c r="P16" s="141"/>
      <c r="Q16" s="146"/>
      <c r="T16" s="223"/>
      <c r="U16" s="223"/>
      <c r="V16" s="223"/>
    </row>
    <row r="17" spans="1:22" ht="18.75" x14ac:dyDescent="0.25">
      <c r="A17" s="125">
        <v>11</v>
      </c>
      <c r="B17" s="138" t="s">
        <v>84</v>
      </c>
      <c r="C17" s="123" t="s">
        <v>58</v>
      </c>
      <c r="D17" s="126"/>
      <c r="E17" s="122"/>
      <c r="F17" s="139">
        <v>260</v>
      </c>
      <c r="G17" s="139">
        <v>90</v>
      </c>
      <c r="H17" s="143">
        <v>370</v>
      </c>
      <c r="I17" s="139">
        <v>30</v>
      </c>
      <c r="J17" s="143"/>
      <c r="K17" s="143"/>
      <c r="L17" s="139"/>
      <c r="M17" s="140"/>
      <c r="N17" s="141">
        <v>53</v>
      </c>
      <c r="O17" s="141">
        <v>8</v>
      </c>
      <c r="P17" s="141">
        <v>11</v>
      </c>
      <c r="Q17" s="146"/>
      <c r="T17" s="224" t="s">
        <v>31</v>
      </c>
      <c r="U17" s="224">
        <f>SUM(U7:U16)</f>
        <v>2524</v>
      </c>
      <c r="V17" s="224">
        <f>SUM(V7:V16)</f>
        <v>1301084</v>
      </c>
    </row>
    <row r="18" spans="1:22" ht="18.75" x14ac:dyDescent="0.25">
      <c r="A18" s="125">
        <v>12</v>
      </c>
      <c r="B18" s="138" t="s">
        <v>139</v>
      </c>
      <c r="C18" s="123" t="s">
        <v>140</v>
      </c>
      <c r="D18" s="126"/>
      <c r="E18" s="122"/>
      <c r="F18" s="139"/>
      <c r="G18" s="139"/>
      <c r="H18" s="143"/>
      <c r="I18" s="139"/>
      <c r="J18" s="143"/>
      <c r="K18" s="143"/>
      <c r="L18" s="139"/>
      <c r="M18" s="140"/>
      <c r="N18" s="141"/>
      <c r="O18" s="141"/>
      <c r="P18" s="141"/>
      <c r="Q18" s="146"/>
      <c r="T18" s="60"/>
      <c r="U18" s="60"/>
      <c r="V18" s="60"/>
    </row>
    <row r="19" spans="1:22" ht="18.75" x14ac:dyDescent="0.25">
      <c r="A19" s="147">
        <v>13</v>
      </c>
      <c r="B19" s="138"/>
      <c r="C19" s="122"/>
      <c r="D19" s="126"/>
      <c r="E19" s="122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  <c r="T19" s="388" t="s">
        <v>128</v>
      </c>
      <c r="U19" s="388"/>
      <c r="V19" s="388"/>
    </row>
    <row r="20" spans="1:22" ht="18.75" x14ac:dyDescent="0.25">
      <c r="A20" s="125">
        <v>14</v>
      </c>
      <c r="B20" s="138" t="s">
        <v>142</v>
      </c>
      <c r="C20" s="127" t="s">
        <v>141</v>
      </c>
      <c r="D20" s="149"/>
      <c r="E20" s="137"/>
      <c r="F20" s="139">
        <v>40</v>
      </c>
      <c r="G20" s="139">
        <v>170</v>
      </c>
      <c r="H20" s="139">
        <v>500</v>
      </c>
      <c r="I20" s="139"/>
      <c r="J20" s="143"/>
      <c r="K20" s="143"/>
      <c r="L20" s="139"/>
      <c r="M20" s="140"/>
      <c r="N20" s="141">
        <v>40</v>
      </c>
      <c r="O20" s="141">
        <v>15</v>
      </c>
      <c r="P20" s="141">
        <v>5</v>
      </c>
      <c r="Q20" s="146"/>
      <c r="S20" s="119" t="s">
        <v>75</v>
      </c>
      <c r="T20" s="223" t="s">
        <v>115</v>
      </c>
      <c r="U20" s="223">
        <v>3</v>
      </c>
      <c r="V20" s="223">
        <v>546</v>
      </c>
    </row>
    <row r="21" spans="1:22" ht="18.75" x14ac:dyDescent="0.25">
      <c r="A21" s="125">
        <v>15</v>
      </c>
      <c r="B21" s="138" t="s">
        <v>144</v>
      </c>
      <c r="C21" s="122" t="s">
        <v>143</v>
      </c>
      <c r="D21" s="149"/>
      <c r="E21" s="137"/>
      <c r="F21" s="139"/>
      <c r="G21" s="139"/>
      <c r="H21" s="139"/>
      <c r="I21" s="139"/>
      <c r="J21" s="143"/>
      <c r="K21" s="143"/>
      <c r="L21" s="139"/>
      <c r="M21" s="140"/>
      <c r="N21" s="141"/>
      <c r="O21" s="141"/>
      <c r="P21" s="141"/>
      <c r="Q21" s="146"/>
      <c r="S21" s="119" t="s">
        <v>127</v>
      </c>
      <c r="T21" s="223" t="s">
        <v>117</v>
      </c>
      <c r="U21" s="223">
        <v>6</v>
      </c>
      <c r="V21" s="223">
        <v>1092</v>
      </c>
    </row>
    <row r="22" spans="1:22" ht="18.75" x14ac:dyDescent="0.25">
      <c r="A22" s="147">
        <v>16</v>
      </c>
      <c r="B22" s="138" t="s">
        <v>145</v>
      </c>
      <c r="C22" s="122" t="s">
        <v>166</v>
      </c>
      <c r="D22" s="149"/>
      <c r="E22" s="137"/>
      <c r="F22" s="139">
        <v>400</v>
      </c>
      <c r="G22" s="139">
        <v>330</v>
      </c>
      <c r="H22" s="143">
        <v>1000</v>
      </c>
      <c r="I22" s="139"/>
      <c r="J22" s="143"/>
      <c r="K22" s="143"/>
      <c r="L22" s="139"/>
      <c r="M22" s="140"/>
      <c r="N22" s="141">
        <v>20</v>
      </c>
      <c r="O22" s="141">
        <v>22</v>
      </c>
      <c r="P22" s="141">
        <v>2</v>
      </c>
      <c r="Q22" s="146"/>
      <c r="T22" s="281" t="s">
        <v>31</v>
      </c>
      <c r="U22" s="281">
        <f>U20+U21</f>
        <v>9</v>
      </c>
      <c r="V22" s="281">
        <f>V20+V21</f>
        <v>1638</v>
      </c>
    </row>
    <row r="23" spans="1:22" ht="18.75" x14ac:dyDescent="0.25">
      <c r="A23" s="125">
        <v>17</v>
      </c>
      <c r="B23" s="138" t="s">
        <v>83</v>
      </c>
      <c r="C23" s="283" t="s">
        <v>59</v>
      </c>
      <c r="D23" s="149"/>
      <c r="E23" s="137"/>
      <c r="F23" s="139"/>
      <c r="G23" s="139"/>
      <c r="H23" s="143"/>
      <c r="I23" s="139"/>
      <c r="J23" s="143"/>
      <c r="K23" s="143"/>
      <c r="L23" s="139"/>
      <c r="M23" s="140"/>
      <c r="N23" s="141"/>
      <c r="O23" s="141"/>
      <c r="P23" s="141"/>
      <c r="Q23" s="146"/>
      <c r="T23" s="223" t="s">
        <v>137</v>
      </c>
      <c r="U23" s="223">
        <v>10</v>
      </c>
      <c r="V23" s="223">
        <v>1820</v>
      </c>
    </row>
    <row r="24" spans="1:22" ht="18.75" x14ac:dyDescent="0.25">
      <c r="A24" s="125">
        <v>18</v>
      </c>
      <c r="B24" s="138" t="s">
        <v>146</v>
      </c>
      <c r="C24" s="122" t="s">
        <v>139</v>
      </c>
      <c r="D24" s="149"/>
      <c r="E24" s="137"/>
      <c r="F24" s="139"/>
      <c r="G24" s="139"/>
      <c r="H24" s="139"/>
      <c r="I24" s="139"/>
      <c r="J24" s="143"/>
      <c r="K24" s="143"/>
      <c r="L24" s="139"/>
      <c r="M24" s="140"/>
      <c r="N24" s="141"/>
      <c r="O24" s="141"/>
      <c r="P24" s="141"/>
      <c r="Q24" s="146"/>
      <c r="T24" s="223"/>
      <c r="U24" s="223"/>
      <c r="V24" s="223">
        <f>V22+V23</f>
        <v>3458</v>
      </c>
    </row>
    <row r="25" spans="1:22" ht="18.75" x14ac:dyDescent="0.25">
      <c r="A25" s="147">
        <v>19</v>
      </c>
      <c r="B25" s="138"/>
      <c r="C25" s="122" t="s">
        <v>167</v>
      </c>
      <c r="D25" s="149"/>
      <c r="E25" s="137"/>
      <c r="F25" s="139"/>
      <c r="G25" s="139"/>
      <c r="H25" s="143"/>
      <c r="I25" s="139"/>
      <c r="J25" s="143"/>
      <c r="K25" s="143"/>
      <c r="L25" s="139"/>
      <c r="M25" s="140"/>
      <c r="N25" s="141">
        <v>3</v>
      </c>
      <c r="O25" s="141">
        <v>7</v>
      </c>
      <c r="P25" s="141">
        <v>6</v>
      </c>
      <c r="Q25" s="146"/>
    </row>
    <row r="26" spans="1:22" ht="18.75" x14ac:dyDescent="0.25">
      <c r="A26" s="125">
        <v>20</v>
      </c>
      <c r="B26" s="138"/>
      <c r="C26" s="129" t="s">
        <v>210</v>
      </c>
      <c r="D26" s="149"/>
      <c r="E26" s="152"/>
      <c r="F26" s="153"/>
      <c r="G26" s="154"/>
      <c r="H26" s="154"/>
      <c r="I26" s="139"/>
      <c r="J26" s="139"/>
      <c r="K26" s="139"/>
      <c r="L26" s="139"/>
      <c r="M26" s="140"/>
      <c r="N26" s="141">
        <v>25</v>
      </c>
      <c r="O26" s="141"/>
      <c r="P26" s="141"/>
      <c r="Q26" s="146"/>
    </row>
    <row r="27" spans="1:22" ht="18.75" x14ac:dyDescent="0.25">
      <c r="A27" s="125">
        <v>21</v>
      </c>
      <c r="B27" s="138"/>
      <c r="C27" s="129"/>
      <c r="D27" s="155"/>
      <c r="E27" s="152"/>
      <c r="F27" s="153"/>
      <c r="G27" s="154"/>
      <c r="H27" s="154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22" ht="19.5" thickBot="1" x14ac:dyDescent="0.3">
      <c r="A28" s="147">
        <v>22</v>
      </c>
      <c r="B28" s="138"/>
      <c r="C28" s="129" t="s">
        <v>77</v>
      </c>
      <c r="D28" s="156"/>
      <c r="E28" s="152"/>
      <c r="F28" s="153"/>
      <c r="G28" s="139"/>
      <c r="H28" s="139"/>
      <c r="I28" s="139"/>
      <c r="J28" s="139"/>
      <c r="K28" s="139"/>
      <c r="L28" s="139"/>
      <c r="M28" s="140"/>
      <c r="N28" s="141">
        <v>20</v>
      </c>
      <c r="O28" s="141">
        <v>4</v>
      </c>
      <c r="P28" s="141">
        <v>10</v>
      </c>
      <c r="Q28" s="146"/>
    </row>
    <row r="29" spans="1:22" s="130" customFormat="1" ht="16.5" thickBot="1" x14ac:dyDescent="0.3">
      <c r="A29" s="377" t="s">
        <v>34</v>
      </c>
      <c r="B29" s="378"/>
      <c r="C29" s="379"/>
      <c r="D29" s="172">
        <f t="shared" ref="D29:P29" si="0">SUM(D7:D28)</f>
        <v>0</v>
      </c>
      <c r="E29" s="172">
        <f t="shared" si="0"/>
        <v>0</v>
      </c>
      <c r="F29" s="172">
        <f t="shared" si="0"/>
        <v>2520</v>
      </c>
      <c r="G29" s="172">
        <f t="shared" si="0"/>
        <v>2910</v>
      </c>
      <c r="H29" s="172">
        <f t="shared" si="0"/>
        <v>4070</v>
      </c>
      <c r="I29" s="172">
        <f t="shared" si="0"/>
        <v>130</v>
      </c>
      <c r="J29" s="172">
        <f t="shared" si="0"/>
        <v>0</v>
      </c>
      <c r="K29" s="172">
        <f t="shared" si="0"/>
        <v>0</v>
      </c>
      <c r="L29" s="172">
        <f t="shared" si="0"/>
        <v>0</v>
      </c>
      <c r="M29" s="172">
        <f t="shared" si="0"/>
        <v>0</v>
      </c>
      <c r="N29" s="172">
        <f t="shared" si="0"/>
        <v>332</v>
      </c>
      <c r="O29" s="172">
        <f t="shared" si="0"/>
        <v>131</v>
      </c>
      <c r="P29" s="172">
        <f t="shared" si="0"/>
        <v>74</v>
      </c>
      <c r="Q29" s="173"/>
    </row>
    <row r="30" spans="1:22" ht="15.75" x14ac:dyDescent="0.25">
      <c r="A30" s="60"/>
      <c r="B30" s="60"/>
      <c r="C30" s="60"/>
      <c r="D30" s="131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2"/>
      <c r="F31" s="133"/>
      <c r="G31" s="133"/>
      <c r="H31" s="133"/>
      <c r="I31" s="133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4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5"/>
      <c r="B37" s="135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3" t="s">
        <v>10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</row>
    <row r="2" spans="1:22" ht="15" customHeight="1" x14ac:dyDescent="0.25">
      <c r="A2" s="383"/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383"/>
      <c r="Q2" s="383"/>
    </row>
    <row r="3" spans="1:22" s="120" customFormat="1" ht="18" customHeight="1" x14ac:dyDescent="0.25">
      <c r="A3" s="384" t="s">
        <v>41</v>
      </c>
      <c r="B3" s="384"/>
      <c r="C3" s="384"/>
      <c r="D3" s="384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</row>
    <row r="4" spans="1:22" s="120" customFormat="1" ht="18" customHeight="1" x14ac:dyDescent="0.25">
      <c r="A4" s="385" t="s">
        <v>17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5"/>
      <c r="P4" s="385"/>
      <c r="Q4" s="385"/>
    </row>
    <row r="5" spans="1:22" s="120" customFormat="1" ht="18" customHeight="1" x14ac:dyDescent="0.25">
      <c r="A5" s="386" t="s">
        <v>65</v>
      </c>
      <c r="B5" s="387"/>
      <c r="C5" s="164"/>
      <c r="D5" s="165" t="s">
        <v>42</v>
      </c>
      <c r="E5" s="165"/>
      <c r="F5" s="381" t="s">
        <v>66</v>
      </c>
      <c r="G5" s="381"/>
      <c r="H5" s="381"/>
      <c r="I5" s="381"/>
      <c r="J5" s="381"/>
      <c r="K5" s="381"/>
      <c r="L5" s="381"/>
      <c r="M5" s="381"/>
      <c r="N5" s="381"/>
      <c r="O5" s="381"/>
      <c r="P5" s="381"/>
      <c r="Q5" s="382"/>
      <c r="T5" s="380" t="s">
        <v>104</v>
      </c>
      <c r="U5" s="381"/>
      <c r="V5" s="382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69</v>
      </c>
      <c r="T6" s="136" t="s">
        <v>12</v>
      </c>
      <c r="U6" s="136" t="s">
        <v>101</v>
      </c>
      <c r="V6" s="136" t="s">
        <v>39</v>
      </c>
    </row>
    <row r="7" spans="1:22" ht="18" customHeight="1" x14ac:dyDescent="0.25">
      <c r="A7" s="122">
        <v>1</v>
      </c>
      <c r="B7" s="138" t="s">
        <v>70</v>
      </c>
      <c r="C7" s="122" t="s">
        <v>71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102</v>
      </c>
      <c r="U7" s="159">
        <v>129</v>
      </c>
      <c r="V7" s="159"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>
        <f>303-U7</f>
        <v>174</v>
      </c>
      <c r="O8" s="141">
        <f>30-U14</f>
        <v>24</v>
      </c>
      <c r="P8" s="141">
        <v>215</v>
      </c>
      <c r="Q8" s="139"/>
      <c r="T8" s="159" t="s">
        <v>93</v>
      </c>
      <c r="U8" s="159">
        <v>196</v>
      </c>
      <c r="V8" s="159"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>
        <f>271-U8</f>
        <v>75</v>
      </c>
      <c r="O9" s="141">
        <f>15-U11</f>
        <v>12</v>
      </c>
      <c r="P9" s="141">
        <v>130</v>
      </c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76</v>
      </c>
      <c r="C10" s="122" t="s">
        <v>77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389" t="s">
        <v>114</v>
      </c>
      <c r="U10" s="390"/>
      <c r="V10" s="391"/>
    </row>
    <row r="11" spans="1:22" ht="18" customHeight="1" x14ac:dyDescent="0.25">
      <c r="A11" s="125">
        <v>5</v>
      </c>
      <c r="B11" s="138" t="s">
        <v>78</v>
      </c>
      <c r="C11" s="122" t="s">
        <v>60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 t="s">
        <v>115</v>
      </c>
      <c r="U11" s="159">
        <v>3</v>
      </c>
      <c r="V11" s="159">
        <f>U11*182</f>
        <v>546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389" t="s">
        <v>116</v>
      </c>
      <c r="U13" s="390"/>
      <c r="V13" s="391"/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/>
      <c r="G14" s="139"/>
      <c r="H14" s="143"/>
      <c r="I14" s="139"/>
      <c r="J14" s="143"/>
      <c r="K14" s="143"/>
      <c r="L14" s="139"/>
      <c r="M14" s="140"/>
      <c r="N14" s="141"/>
      <c r="O14" s="141"/>
      <c r="P14" s="141"/>
      <c r="Q14" s="146"/>
      <c r="T14" s="159" t="s">
        <v>117</v>
      </c>
      <c r="U14" s="159">
        <v>6</v>
      </c>
      <c r="V14" s="159">
        <f>U14*182</f>
        <v>1092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 t="s">
        <v>31</v>
      </c>
      <c r="U15" s="163">
        <f>SUM(U7:U14)</f>
        <v>334</v>
      </c>
      <c r="V15" s="163">
        <f>SUM(V7:V14)</f>
        <v>63713</v>
      </c>
    </row>
    <row r="16" spans="1:22" ht="18" customHeight="1" x14ac:dyDescent="0.25">
      <c r="A16" s="147">
        <v>10</v>
      </c>
      <c r="B16" s="138" t="s">
        <v>83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/>
      <c r="O16" s="141"/>
      <c r="P16" s="141"/>
      <c r="Q16" s="146"/>
    </row>
    <row r="17" spans="1:21" ht="18.75" x14ac:dyDescent="0.25">
      <c r="A17" s="125" t="s">
        <v>103</v>
      </c>
      <c r="B17" s="138" t="s">
        <v>84</v>
      </c>
      <c r="C17" s="123" t="s">
        <v>58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/>
      <c r="Q17" s="146"/>
      <c r="T17" s="119">
        <f>36*182</f>
        <v>6552</v>
      </c>
      <c r="U17" s="119" t="s">
        <v>119</v>
      </c>
    </row>
    <row r="18" spans="1:21" ht="18.75" x14ac:dyDescent="0.25">
      <c r="A18" s="122">
        <v>12</v>
      </c>
      <c r="B18" s="138" t="s">
        <v>85</v>
      </c>
      <c r="C18" s="122" t="s">
        <v>61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  <c r="T18" s="119">
        <f>594*191</f>
        <v>113454</v>
      </c>
      <c r="U18" s="119" t="s">
        <v>120</v>
      </c>
    </row>
    <row r="19" spans="1:21" ht="18.75" x14ac:dyDescent="0.25">
      <c r="A19" s="148">
        <v>13</v>
      </c>
      <c r="B19" s="138" t="s">
        <v>130</v>
      </c>
      <c r="C19" s="127"/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21" ht="18.75" x14ac:dyDescent="0.25">
      <c r="A20" s="150">
        <v>14</v>
      </c>
      <c r="B20" s="138" t="s">
        <v>118</v>
      </c>
      <c r="C20" s="122"/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21" ht="18.75" x14ac:dyDescent="0.25">
      <c r="A21" s="148">
        <v>15</v>
      </c>
      <c r="B21" s="138"/>
      <c r="C21" s="122"/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21" ht="18.75" x14ac:dyDescent="0.25">
      <c r="A22" s="148">
        <v>17</v>
      </c>
      <c r="B22" s="138"/>
      <c r="C22" s="128"/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/>
      <c r="O22" s="141"/>
      <c r="P22" s="141"/>
      <c r="Q22" s="146"/>
    </row>
    <row r="23" spans="1:21" ht="18.75" x14ac:dyDescent="0.25">
      <c r="A23" s="150">
        <v>18</v>
      </c>
      <c r="B23" s="138"/>
      <c r="C23" s="122"/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21" ht="18.75" x14ac:dyDescent="0.25">
      <c r="A24" s="148">
        <v>19</v>
      </c>
      <c r="B24" s="138"/>
      <c r="C24" s="122"/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21" ht="18.75" x14ac:dyDescent="0.25">
      <c r="A25" s="151">
        <v>20</v>
      </c>
      <c r="B25" s="138"/>
      <c r="C25" s="129"/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21" ht="18.75" x14ac:dyDescent="0.25">
      <c r="A26" s="151">
        <v>21</v>
      </c>
      <c r="B26" s="138"/>
      <c r="C26" s="129"/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21" ht="19.5" thickBot="1" x14ac:dyDescent="0.3">
      <c r="A27" s="151">
        <v>22</v>
      </c>
      <c r="B27" s="138"/>
      <c r="C27" s="129"/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21" s="130" customFormat="1" ht="16.5" thickBot="1" x14ac:dyDescent="0.3">
      <c r="A28" s="377" t="s">
        <v>34</v>
      </c>
      <c r="B28" s="378"/>
      <c r="C28" s="379"/>
      <c r="D28" s="172">
        <f t="shared" ref="D28:P28" si="0">SUM(D7:D27)</f>
        <v>0</v>
      </c>
      <c r="E28" s="172">
        <f t="shared" si="0"/>
        <v>0</v>
      </c>
      <c r="F28" s="172">
        <f t="shared" si="0"/>
        <v>0</v>
      </c>
      <c r="G28" s="172">
        <f t="shared" si="0"/>
        <v>0</v>
      </c>
      <c r="H28" s="172">
        <f t="shared" si="0"/>
        <v>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249</v>
      </c>
      <c r="O28" s="172">
        <f t="shared" si="0"/>
        <v>36</v>
      </c>
      <c r="P28" s="172">
        <f t="shared" si="0"/>
        <v>345</v>
      </c>
      <c r="Q28" s="173"/>
    </row>
    <row r="29" spans="1:21" ht="15.75" x14ac:dyDescent="0.25">
      <c r="A29" s="60"/>
      <c r="B29" s="60"/>
      <c r="C29" s="60"/>
      <c r="D29" s="174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Z6" sqref="Z6"/>
    </sheetView>
  </sheetViews>
  <sheetFormatPr defaultRowHeight="15" x14ac:dyDescent="0.25"/>
  <cols>
    <col min="1" max="1" width="9.140625" style="119"/>
    <col min="2" max="23" width="5.7109375" style="119" customWidth="1"/>
    <col min="24" max="25" width="11.85546875" style="119" customWidth="1"/>
    <col min="26" max="16384" width="9.140625" style="119"/>
  </cols>
  <sheetData>
    <row r="1" spans="2:31" ht="15.75" thickBot="1" x14ac:dyDescent="0.3"/>
    <row r="2" spans="2:31" ht="24" customHeight="1" x14ac:dyDescent="0.25">
      <c r="B2" s="393" t="s">
        <v>41</v>
      </c>
      <c r="C2" s="394"/>
      <c r="D2" s="394"/>
      <c r="E2" s="394"/>
      <c r="F2" s="394"/>
      <c r="G2" s="395"/>
      <c r="H2" s="395"/>
      <c r="I2" s="395"/>
      <c r="J2" s="395"/>
      <c r="K2" s="395"/>
      <c r="L2" s="395"/>
      <c r="M2" s="395"/>
      <c r="N2" s="395"/>
      <c r="O2" s="395"/>
      <c r="P2" s="395"/>
      <c r="Q2" s="395"/>
      <c r="R2" s="395"/>
      <c r="S2" s="395"/>
      <c r="T2" s="395"/>
      <c r="U2" s="395"/>
      <c r="V2" s="395"/>
      <c r="W2" s="395"/>
      <c r="X2" s="396"/>
      <c r="Y2" s="225"/>
    </row>
    <row r="3" spans="2:31" ht="24" customHeight="1" x14ac:dyDescent="0.25">
      <c r="B3" s="399" t="s">
        <v>168</v>
      </c>
      <c r="C3" s="400"/>
      <c r="D3" s="400"/>
      <c r="E3" s="400"/>
      <c r="F3" s="401"/>
      <c r="G3" s="403"/>
      <c r="H3" s="403"/>
      <c r="I3" s="403"/>
      <c r="J3" s="403"/>
      <c r="K3" s="403"/>
      <c r="L3" s="397" t="s">
        <v>17</v>
      </c>
      <c r="M3" s="397"/>
      <c r="N3" s="397"/>
      <c r="O3" s="397"/>
      <c r="P3" s="397"/>
      <c r="Q3" s="397"/>
      <c r="R3" s="397"/>
      <c r="S3" s="397"/>
      <c r="T3" s="397"/>
      <c r="U3" s="397"/>
      <c r="V3" s="397"/>
      <c r="W3" s="397"/>
      <c r="X3" s="398"/>
      <c r="Y3" s="227"/>
      <c r="Z3" s="227"/>
      <c r="AA3" s="227"/>
      <c r="AB3" s="227"/>
      <c r="AC3" s="227"/>
      <c r="AD3" s="227"/>
      <c r="AE3" s="227"/>
    </row>
    <row r="4" spans="2:31" s="120" customFormat="1" ht="24" customHeight="1" x14ac:dyDescent="0.25">
      <c r="B4" s="321"/>
      <c r="C4" s="392" t="s">
        <v>105</v>
      </c>
      <c r="D4" s="392"/>
      <c r="E4" s="392"/>
      <c r="F4" s="392" t="s">
        <v>109</v>
      </c>
      <c r="G4" s="392"/>
      <c r="H4" s="392"/>
      <c r="I4" s="392" t="s">
        <v>48</v>
      </c>
      <c r="J4" s="392"/>
      <c r="K4" s="392"/>
      <c r="L4" s="392" t="s">
        <v>49</v>
      </c>
      <c r="M4" s="392"/>
      <c r="N4" s="392"/>
      <c r="O4" s="392" t="s">
        <v>110</v>
      </c>
      <c r="P4" s="392"/>
      <c r="Q4" s="392"/>
      <c r="R4" s="392" t="s">
        <v>112</v>
      </c>
      <c r="S4" s="392"/>
      <c r="T4" s="392"/>
      <c r="U4" s="392" t="s">
        <v>111</v>
      </c>
      <c r="V4" s="392"/>
      <c r="W4" s="392"/>
      <c r="X4" s="402" t="s">
        <v>113</v>
      </c>
      <c r="Y4" s="227"/>
      <c r="Z4" s="227"/>
      <c r="AA4" s="227"/>
      <c r="AB4" s="227"/>
      <c r="AC4" s="227"/>
      <c r="AD4" s="227"/>
      <c r="AE4" s="227"/>
    </row>
    <row r="5" spans="2:31" s="120" customFormat="1" ht="24" customHeight="1" x14ac:dyDescent="0.25">
      <c r="B5" s="322" t="s">
        <v>43</v>
      </c>
      <c r="C5" s="319" t="s">
        <v>108</v>
      </c>
      <c r="D5" s="228" t="s">
        <v>106</v>
      </c>
      <c r="E5" s="319" t="s">
        <v>107</v>
      </c>
      <c r="F5" s="319" t="s">
        <v>108</v>
      </c>
      <c r="G5" s="228" t="s">
        <v>106</v>
      </c>
      <c r="H5" s="320" t="s">
        <v>107</v>
      </c>
      <c r="I5" s="320" t="s">
        <v>108</v>
      </c>
      <c r="J5" s="229" t="s">
        <v>106</v>
      </c>
      <c r="K5" s="319" t="s">
        <v>107</v>
      </c>
      <c r="L5" s="320" t="s">
        <v>108</v>
      </c>
      <c r="M5" s="229" t="s">
        <v>106</v>
      </c>
      <c r="N5" s="320" t="s">
        <v>107</v>
      </c>
      <c r="O5" s="320" t="s">
        <v>108</v>
      </c>
      <c r="P5" s="229" t="s">
        <v>106</v>
      </c>
      <c r="Q5" s="320" t="s">
        <v>107</v>
      </c>
      <c r="R5" s="320" t="s">
        <v>108</v>
      </c>
      <c r="S5" s="229" t="s">
        <v>106</v>
      </c>
      <c r="T5" s="320" t="s">
        <v>107</v>
      </c>
      <c r="U5" s="320" t="s">
        <v>108</v>
      </c>
      <c r="V5" s="229" t="s">
        <v>106</v>
      </c>
      <c r="W5" s="320" t="s">
        <v>107</v>
      </c>
      <c r="X5" s="402"/>
      <c r="Y5" s="227"/>
      <c r="Z5" s="227"/>
      <c r="AA5" s="227"/>
      <c r="AB5" s="227"/>
      <c r="AC5" s="227"/>
      <c r="AD5" s="227"/>
      <c r="AE5" s="227"/>
    </row>
    <row r="6" spans="2:31" s="120" customFormat="1" ht="24" customHeight="1" x14ac:dyDescent="0.25">
      <c r="B6" s="230">
        <v>34</v>
      </c>
      <c r="C6" s="231"/>
      <c r="D6" s="232"/>
      <c r="E6" s="233"/>
      <c r="F6" s="231"/>
      <c r="G6" s="232"/>
      <c r="H6" s="234"/>
      <c r="I6" s="235"/>
      <c r="J6" s="236"/>
      <c r="K6" s="237"/>
      <c r="L6" s="238"/>
      <c r="M6" s="239"/>
      <c r="N6" s="240"/>
      <c r="O6" s="238"/>
      <c r="P6" s="239"/>
      <c r="Q6" s="240"/>
      <c r="R6" s="238"/>
      <c r="S6" s="239"/>
      <c r="T6" s="240"/>
      <c r="U6" s="238"/>
      <c r="V6" s="239"/>
      <c r="W6" s="241"/>
      <c r="X6" s="313"/>
      <c r="Y6" s="227"/>
      <c r="Z6" s="227"/>
      <c r="AA6" s="227"/>
      <c r="AB6" s="227"/>
      <c r="AC6" s="227"/>
      <c r="AD6" s="227"/>
      <c r="AE6" s="227"/>
    </row>
    <row r="7" spans="2:31" s="121" customFormat="1" ht="24" customHeight="1" x14ac:dyDescent="0.25">
      <c r="B7" s="230">
        <v>35</v>
      </c>
      <c r="C7" s="231"/>
      <c r="D7" s="232"/>
      <c r="E7" s="233"/>
      <c r="F7" s="231"/>
      <c r="G7" s="232"/>
      <c r="H7" s="234"/>
      <c r="I7" s="235"/>
      <c r="J7" s="236"/>
      <c r="K7" s="237"/>
      <c r="L7" s="242"/>
      <c r="M7" s="243"/>
      <c r="N7" s="244"/>
      <c r="O7" s="242"/>
      <c r="P7" s="243"/>
      <c r="Q7" s="244"/>
      <c r="R7" s="242"/>
      <c r="S7" s="243"/>
      <c r="T7" s="244"/>
      <c r="U7" s="242"/>
      <c r="V7" s="243"/>
      <c r="W7" s="245"/>
      <c r="X7" s="246"/>
      <c r="Y7" s="227"/>
      <c r="Z7" s="227"/>
      <c r="AA7" s="227"/>
      <c r="AB7" s="227"/>
      <c r="AC7" s="227"/>
      <c r="AD7" s="227"/>
      <c r="AE7" s="227"/>
    </row>
    <row r="8" spans="2:31" ht="24" customHeight="1" x14ac:dyDescent="0.25">
      <c r="B8" s="230">
        <v>36</v>
      </c>
      <c r="C8" s="231"/>
      <c r="D8" s="232"/>
      <c r="E8" s="233"/>
      <c r="F8" s="231"/>
      <c r="G8" s="232"/>
      <c r="H8" s="234"/>
      <c r="I8" s="235"/>
      <c r="J8" s="236"/>
      <c r="K8" s="237"/>
      <c r="L8" s="247"/>
      <c r="M8" s="248"/>
      <c r="N8" s="249"/>
      <c r="O8" s="247"/>
      <c r="P8" s="248"/>
      <c r="Q8" s="249"/>
      <c r="R8" s="247"/>
      <c r="S8" s="248"/>
      <c r="T8" s="249"/>
      <c r="U8" s="247"/>
      <c r="V8" s="248"/>
      <c r="W8" s="250"/>
      <c r="X8" s="251"/>
      <c r="Y8" s="227"/>
      <c r="Z8" s="227"/>
      <c r="AA8" s="227"/>
      <c r="AB8" s="227"/>
      <c r="AC8" s="227"/>
      <c r="AD8" s="227"/>
      <c r="AE8" s="227"/>
    </row>
    <row r="9" spans="2:31" ht="24" customHeight="1" x14ac:dyDescent="0.25">
      <c r="B9" s="230">
        <v>37</v>
      </c>
      <c r="C9" s="231"/>
      <c r="D9" s="232"/>
      <c r="E9" s="233"/>
      <c r="F9" s="231"/>
      <c r="G9" s="232"/>
      <c r="H9" s="234"/>
      <c r="I9" s="235"/>
      <c r="J9" s="236"/>
      <c r="K9" s="252"/>
      <c r="L9" s="247"/>
      <c r="M9" s="248"/>
      <c r="N9" s="249"/>
      <c r="O9" s="247"/>
      <c r="P9" s="248"/>
      <c r="Q9" s="249"/>
      <c r="R9" s="247"/>
      <c r="S9" s="248"/>
      <c r="T9" s="249"/>
      <c r="U9" s="247"/>
      <c r="V9" s="248"/>
      <c r="W9" s="250"/>
      <c r="X9" s="251"/>
      <c r="Y9" s="227"/>
      <c r="Z9" s="227"/>
      <c r="AA9" s="227"/>
      <c r="AB9" s="227"/>
      <c r="AC9" s="227"/>
      <c r="AD9" s="227"/>
      <c r="AE9" s="227"/>
    </row>
    <row r="10" spans="2:31" ht="24" customHeight="1" x14ac:dyDescent="0.25">
      <c r="B10" s="230">
        <v>38</v>
      </c>
      <c r="C10" s="231"/>
      <c r="D10" s="232"/>
      <c r="E10" s="233"/>
      <c r="F10" s="253"/>
      <c r="G10" s="232"/>
      <c r="H10" s="234"/>
      <c r="I10" s="235"/>
      <c r="J10" s="236"/>
      <c r="K10" s="252"/>
      <c r="L10" s="247"/>
      <c r="M10" s="248"/>
      <c r="N10" s="249"/>
      <c r="O10" s="247"/>
      <c r="P10" s="248"/>
      <c r="Q10" s="249"/>
      <c r="R10" s="247"/>
      <c r="S10" s="248"/>
      <c r="T10" s="249"/>
      <c r="U10" s="247"/>
      <c r="V10" s="248"/>
      <c r="W10" s="250"/>
      <c r="X10" s="251"/>
      <c r="Y10" s="227"/>
      <c r="Z10" s="227"/>
      <c r="AA10" s="227"/>
      <c r="AB10" s="227"/>
      <c r="AC10" s="227"/>
      <c r="AD10" s="227"/>
      <c r="AE10" s="227"/>
    </row>
    <row r="11" spans="2:31" ht="24" customHeight="1" x14ac:dyDescent="0.25">
      <c r="B11" s="230">
        <v>39</v>
      </c>
      <c r="C11" s="231"/>
      <c r="D11" s="232"/>
      <c r="E11" s="233"/>
      <c r="F11" s="253"/>
      <c r="G11" s="232"/>
      <c r="H11" s="234"/>
      <c r="I11" s="235"/>
      <c r="J11" s="236"/>
      <c r="K11" s="252"/>
      <c r="L11" s="247"/>
      <c r="M11" s="248"/>
      <c r="N11" s="254"/>
      <c r="O11" s="247"/>
      <c r="P11" s="248"/>
      <c r="Q11" s="249"/>
      <c r="R11" s="247"/>
      <c r="S11" s="248"/>
      <c r="T11" s="249"/>
      <c r="U11" s="247"/>
      <c r="V11" s="248"/>
      <c r="W11" s="250"/>
      <c r="X11" s="251"/>
      <c r="Y11" s="227"/>
      <c r="Z11" s="227"/>
      <c r="AA11" s="227"/>
      <c r="AB11" s="227"/>
      <c r="AC11" s="227"/>
      <c r="AD11" s="227"/>
      <c r="AE11" s="227"/>
    </row>
    <row r="12" spans="2:31" ht="24" customHeight="1" x14ac:dyDescent="0.25">
      <c r="B12" s="230">
        <v>40</v>
      </c>
      <c r="C12" s="231"/>
      <c r="D12" s="232"/>
      <c r="E12" s="233"/>
      <c r="F12" s="231"/>
      <c r="G12" s="232"/>
      <c r="H12" s="234"/>
      <c r="I12" s="235"/>
      <c r="J12" s="236"/>
      <c r="K12" s="252"/>
      <c r="L12" s="247"/>
      <c r="M12" s="248"/>
      <c r="N12" s="249"/>
      <c r="O12" s="247"/>
      <c r="P12" s="248"/>
      <c r="Q12" s="249"/>
      <c r="R12" s="247"/>
      <c r="S12" s="248"/>
      <c r="T12" s="249"/>
      <c r="U12" s="247"/>
      <c r="V12" s="248"/>
      <c r="W12" s="250"/>
      <c r="X12" s="251"/>
      <c r="Y12" s="227"/>
      <c r="Z12" s="227"/>
      <c r="AA12" s="227"/>
      <c r="AB12" s="227"/>
      <c r="AC12" s="227"/>
      <c r="AD12" s="227"/>
      <c r="AE12" s="227"/>
    </row>
    <row r="13" spans="2:31" ht="24" customHeight="1" x14ac:dyDescent="0.25">
      <c r="B13" s="230">
        <v>41</v>
      </c>
      <c r="C13" s="231"/>
      <c r="D13" s="232"/>
      <c r="E13" s="233"/>
      <c r="F13" s="253"/>
      <c r="G13" s="232"/>
      <c r="H13" s="234"/>
      <c r="I13" s="235"/>
      <c r="J13" s="236"/>
      <c r="K13" s="252"/>
      <c r="L13" s="247"/>
      <c r="M13" s="248"/>
      <c r="N13" s="249"/>
      <c r="O13" s="247"/>
      <c r="P13" s="248"/>
      <c r="Q13" s="249"/>
      <c r="R13" s="247"/>
      <c r="S13" s="248"/>
      <c r="T13" s="249"/>
      <c r="U13" s="247"/>
      <c r="V13" s="248"/>
      <c r="W13" s="250"/>
      <c r="X13" s="251"/>
      <c r="Y13" s="227"/>
      <c r="Z13" s="227"/>
      <c r="AA13" s="227"/>
      <c r="AB13" s="227"/>
      <c r="AC13" s="227"/>
      <c r="AD13" s="227"/>
      <c r="AE13" s="227"/>
    </row>
    <row r="14" spans="2:31" ht="24" customHeight="1" x14ac:dyDescent="0.25">
      <c r="B14" s="230">
        <v>42</v>
      </c>
      <c r="C14" s="231"/>
      <c r="D14" s="232"/>
      <c r="E14" s="233"/>
      <c r="F14" s="231"/>
      <c r="G14" s="232"/>
      <c r="H14" s="234"/>
      <c r="I14" s="235"/>
      <c r="J14" s="236"/>
      <c r="K14" s="252"/>
      <c r="L14" s="247"/>
      <c r="M14" s="248"/>
      <c r="N14" s="249"/>
      <c r="O14" s="247"/>
      <c r="P14" s="248"/>
      <c r="Q14" s="249"/>
      <c r="R14" s="247"/>
      <c r="S14" s="248"/>
      <c r="T14" s="249"/>
      <c r="U14" s="247"/>
      <c r="V14" s="248"/>
      <c r="W14" s="250"/>
      <c r="X14" s="251"/>
      <c r="Y14" s="227"/>
      <c r="Z14" s="227"/>
      <c r="AA14" s="227"/>
      <c r="AB14" s="227"/>
      <c r="AC14" s="227"/>
      <c r="AD14" s="227"/>
      <c r="AE14" s="227"/>
    </row>
    <row r="15" spans="2:31" ht="24" customHeight="1" x14ac:dyDescent="0.25">
      <c r="B15" s="230">
        <v>43</v>
      </c>
      <c r="C15" s="231"/>
      <c r="D15" s="232"/>
      <c r="E15" s="233"/>
      <c r="F15" s="231"/>
      <c r="G15" s="232"/>
      <c r="H15" s="234"/>
      <c r="I15" s="235"/>
      <c r="J15" s="236"/>
      <c r="K15" s="252"/>
      <c r="L15" s="247"/>
      <c r="M15" s="248"/>
      <c r="N15" s="249"/>
      <c r="O15" s="247"/>
      <c r="P15" s="248"/>
      <c r="Q15" s="249"/>
      <c r="R15" s="247"/>
      <c r="S15" s="248"/>
      <c r="T15" s="249"/>
      <c r="U15" s="247"/>
      <c r="V15" s="248"/>
      <c r="W15" s="250"/>
      <c r="X15" s="251"/>
      <c r="Y15" s="227"/>
      <c r="Z15" s="227"/>
      <c r="AA15" s="227"/>
      <c r="AB15" s="227"/>
      <c r="AC15" s="227"/>
      <c r="AD15" s="227"/>
      <c r="AE15" s="227"/>
    </row>
    <row r="16" spans="2:31" ht="24" customHeight="1" x14ac:dyDescent="0.25">
      <c r="B16" s="230">
        <v>44</v>
      </c>
      <c r="C16" s="231"/>
      <c r="D16" s="232"/>
      <c r="E16" s="233"/>
      <c r="F16" s="253"/>
      <c r="G16" s="232"/>
      <c r="H16" s="234"/>
      <c r="I16" s="235"/>
      <c r="J16" s="236"/>
      <c r="K16" s="252"/>
      <c r="L16" s="247"/>
      <c r="M16" s="248"/>
      <c r="N16" s="249"/>
      <c r="O16" s="247"/>
      <c r="P16" s="248"/>
      <c r="Q16" s="249"/>
      <c r="R16" s="247"/>
      <c r="S16" s="248"/>
      <c r="T16" s="249"/>
      <c r="U16" s="247"/>
      <c r="V16" s="248"/>
      <c r="W16" s="250"/>
      <c r="X16" s="251"/>
      <c r="Y16" s="227"/>
      <c r="Z16" s="227"/>
      <c r="AA16" s="227"/>
      <c r="AB16" s="227"/>
      <c r="AC16" s="227"/>
      <c r="AD16" s="227"/>
      <c r="AE16" s="227"/>
    </row>
    <row r="17" spans="2:31" ht="24" customHeight="1" x14ac:dyDescent="0.25">
      <c r="B17" s="230">
        <v>45</v>
      </c>
      <c r="C17" s="231"/>
      <c r="D17" s="232"/>
      <c r="E17" s="233"/>
      <c r="F17" s="231"/>
      <c r="G17" s="232"/>
      <c r="H17" s="234"/>
      <c r="I17" s="235"/>
      <c r="J17" s="236"/>
      <c r="K17" s="252"/>
      <c r="L17" s="247"/>
      <c r="M17" s="248"/>
      <c r="N17" s="249"/>
      <c r="O17" s="247"/>
      <c r="P17" s="248"/>
      <c r="Q17" s="249"/>
      <c r="R17" s="247"/>
      <c r="S17" s="248"/>
      <c r="T17" s="249"/>
      <c r="U17" s="247"/>
      <c r="V17" s="248"/>
      <c r="W17" s="250"/>
      <c r="X17" s="251"/>
      <c r="Y17" s="227"/>
      <c r="Z17" s="227"/>
      <c r="AA17" s="227"/>
      <c r="AB17" s="227"/>
      <c r="AC17" s="227"/>
      <c r="AD17" s="227"/>
      <c r="AE17" s="227"/>
    </row>
    <row r="18" spans="2:31" ht="24" customHeight="1" x14ac:dyDescent="0.25">
      <c r="B18" s="230">
        <v>46</v>
      </c>
      <c r="C18" s="231"/>
      <c r="D18" s="232"/>
      <c r="E18" s="233"/>
      <c r="F18" s="231"/>
      <c r="G18" s="232"/>
      <c r="H18" s="234"/>
      <c r="I18" s="235"/>
      <c r="J18" s="236"/>
      <c r="K18" s="252"/>
      <c r="L18" s="247"/>
      <c r="M18" s="248"/>
      <c r="N18" s="249"/>
      <c r="O18" s="247"/>
      <c r="P18" s="248"/>
      <c r="Q18" s="249"/>
      <c r="R18" s="247"/>
      <c r="S18" s="248"/>
      <c r="T18" s="249"/>
      <c r="U18" s="247"/>
      <c r="V18" s="248"/>
      <c r="W18" s="250"/>
      <c r="X18" s="251"/>
      <c r="Y18" s="227"/>
      <c r="Z18" s="227"/>
      <c r="AA18" s="227"/>
      <c r="AB18" s="227"/>
      <c r="AC18" s="227"/>
      <c r="AD18" s="227"/>
      <c r="AE18" s="227"/>
    </row>
    <row r="19" spans="2:31" ht="24" customHeight="1" x14ac:dyDescent="0.25">
      <c r="B19" s="230">
        <v>47</v>
      </c>
      <c r="C19" s="231"/>
      <c r="D19" s="232"/>
      <c r="E19" s="233"/>
      <c r="F19" s="231"/>
      <c r="G19" s="232"/>
      <c r="H19" s="234"/>
      <c r="I19" s="235"/>
      <c r="J19" s="236"/>
      <c r="K19" s="252"/>
      <c r="L19" s="247"/>
      <c r="M19" s="248"/>
      <c r="N19" s="249"/>
      <c r="O19" s="247"/>
      <c r="P19" s="248"/>
      <c r="Q19" s="249"/>
      <c r="R19" s="247"/>
      <c r="S19" s="248"/>
      <c r="T19" s="249"/>
      <c r="U19" s="247"/>
      <c r="V19" s="248"/>
      <c r="W19" s="250"/>
      <c r="X19" s="251"/>
      <c r="Y19" s="227"/>
      <c r="Z19" s="227"/>
      <c r="AA19" s="227"/>
      <c r="AB19" s="227"/>
      <c r="AC19" s="227"/>
      <c r="AD19" s="227"/>
      <c r="AE19" s="227"/>
    </row>
    <row r="20" spans="2:31" ht="24" customHeight="1" x14ac:dyDescent="0.25">
      <c r="B20" s="230">
        <v>48</v>
      </c>
      <c r="C20" s="231"/>
      <c r="D20" s="232"/>
      <c r="E20" s="233"/>
      <c r="F20" s="253"/>
      <c r="G20" s="232"/>
      <c r="H20" s="234"/>
      <c r="I20" s="235"/>
      <c r="J20" s="236"/>
      <c r="K20" s="252"/>
      <c r="L20" s="247"/>
      <c r="M20" s="248"/>
      <c r="N20" s="249"/>
      <c r="O20" s="247"/>
      <c r="P20" s="248"/>
      <c r="Q20" s="249"/>
      <c r="R20" s="247"/>
      <c r="S20" s="248"/>
      <c r="T20" s="249"/>
      <c r="U20" s="247"/>
      <c r="V20" s="248"/>
      <c r="W20" s="250"/>
      <c r="X20" s="251"/>
      <c r="Y20" s="227"/>
      <c r="Z20" s="227"/>
      <c r="AA20" s="227"/>
      <c r="AB20" s="227"/>
      <c r="AC20" s="227"/>
      <c r="AD20" s="227"/>
      <c r="AE20" s="227"/>
    </row>
    <row r="21" spans="2:31" ht="24" customHeight="1" x14ac:dyDescent="0.25">
      <c r="B21" s="230">
        <v>49</v>
      </c>
      <c r="C21" s="231"/>
      <c r="D21" s="232"/>
      <c r="E21" s="233"/>
      <c r="F21" s="253"/>
      <c r="G21" s="232"/>
      <c r="H21" s="234"/>
      <c r="I21" s="235"/>
      <c r="J21" s="236"/>
      <c r="K21" s="252"/>
      <c r="L21" s="247"/>
      <c r="M21" s="248"/>
      <c r="N21" s="249"/>
      <c r="O21" s="247"/>
      <c r="P21" s="248"/>
      <c r="Q21" s="249"/>
      <c r="R21" s="247"/>
      <c r="S21" s="248"/>
      <c r="T21" s="249"/>
      <c r="U21" s="247"/>
      <c r="V21" s="248"/>
      <c r="W21" s="250"/>
      <c r="X21" s="251"/>
      <c r="Y21" s="227"/>
      <c r="Z21" s="227"/>
      <c r="AA21" s="227"/>
      <c r="AB21" s="227"/>
      <c r="AC21" s="227"/>
      <c r="AD21" s="227"/>
      <c r="AE21" s="227"/>
    </row>
    <row r="22" spans="2:31" ht="24" customHeight="1" x14ac:dyDescent="0.25">
      <c r="B22" s="230">
        <v>50</v>
      </c>
      <c r="C22" s="231"/>
      <c r="D22" s="232"/>
      <c r="E22" s="233"/>
      <c r="F22" s="231"/>
      <c r="G22" s="232"/>
      <c r="H22" s="234"/>
      <c r="I22" s="235"/>
      <c r="J22" s="236"/>
      <c r="K22" s="252"/>
      <c r="L22" s="247"/>
      <c r="M22" s="248"/>
      <c r="N22" s="249"/>
      <c r="O22" s="247"/>
      <c r="P22" s="248"/>
      <c r="Q22" s="249"/>
      <c r="R22" s="247"/>
      <c r="S22" s="248"/>
      <c r="T22" s="249"/>
      <c r="U22" s="247"/>
      <c r="V22" s="248"/>
      <c r="W22" s="250"/>
      <c r="X22" s="251"/>
      <c r="Y22" s="227"/>
      <c r="Z22" s="227"/>
      <c r="AA22" s="227"/>
      <c r="AB22" s="227"/>
      <c r="AC22" s="227"/>
      <c r="AD22" s="227"/>
      <c r="AE22" s="227"/>
    </row>
    <row r="23" spans="2:31" ht="24" customHeight="1" x14ac:dyDescent="0.25">
      <c r="B23" s="230">
        <v>51</v>
      </c>
      <c r="C23" s="231"/>
      <c r="D23" s="232"/>
      <c r="E23" s="233"/>
      <c r="F23" s="253"/>
      <c r="G23" s="232"/>
      <c r="H23" s="234"/>
      <c r="I23" s="235"/>
      <c r="J23" s="236"/>
      <c r="K23" s="252"/>
      <c r="L23" s="247"/>
      <c r="M23" s="248"/>
      <c r="N23" s="249"/>
      <c r="O23" s="247"/>
      <c r="P23" s="248"/>
      <c r="Q23" s="249"/>
      <c r="R23" s="247"/>
      <c r="S23" s="248"/>
      <c r="T23" s="249"/>
      <c r="U23" s="247"/>
      <c r="V23" s="248"/>
      <c r="W23" s="250"/>
      <c r="X23" s="251"/>
      <c r="Y23" s="227"/>
      <c r="Z23" s="227"/>
      <c r="AA23" s="227"/>
      <c r="AB23" s="227"/>
      <c r="AC23" s="227"/>
      <c r="AD23" s="227"/>
      <c r="AE23" s="227"/>
    </row>
    <row r="24" spans="2:31" ht="24" customHeight="1" x14ac:dyDescent="0.25">
      <c r="B24" s="230">
        <v>52</v>
      </c>
      <c r="C24" s="231"/>
      <c r="D24" s="255"/>
      <c r="E24" s="256"/>
      <c r="F24" s="257"/>
      <c r="G24" s="232"/>
      <c r="H24" s="234"/>
      <c r="I24" s="235"/>
      <c r="J24" s="236"/>
      <c r="K24" s="252"/>
      <c r="L24" s="247"/>
      <c r="M24" s="248"/>
      <c r="N24" s="249"/>
      <c r="O24" s="247"/>
      <c r="P24" s="248"/>
      <c r="Q24" s="249"/>
      <c r="R24" s="247"/>
      <c r="S24" s="248"/>
      <c r="T24" s="249"/>
      <c r="U24" s="247"/>
      <c r="V24" s="248"/>
      <c r="W24" s="250"/>
      <c r="X24" s="251"/>
      <c r="Y24" s="227"/>
      <c r="Z24" s="227"/>
      <c r="AA24" s="227"/>
      <c r="AB24" s="227"/>
      <c r="AC24" s="227"/>
      <c r="AD24" s="227"/>
      <c r="AE24" s="227"/>
    </row>
    <row r="25" spans="2:31" ht="24" customHeight="1" x14ac:dyDescent="0.25">
      <c r="B25" s="230">
        <v>53</v>
      </c>
      <c r="C25" s="231"/>
      <c r="D25" s="255"/>
      <c r="E25" s="256"/>
      <c r="F25" s="257"/>
      <c r="G25" s="232"/>
      <c r="H25" s="234"/>
      <c r="I25" s="235"/>
      <c r="J25" s="236"/>
      <c r="K25" s="252"/>
      <c r="L25" s="247"/>
      <c r="M25" s="248"/>
      <c r="N25" s="249"/>
      <c r="O25" s="247"/>
      <c r="P25" s="248"/>
      <c r="Q25" s="249"/>
      <c r="R25" s="247"/>
      <c r="S25" s="248"/>
      <c r="T25" s="249"/>
      <c r="U25" s="247"/>
      <c r="V25" s="248"/>
      <c r="W25" s="250"/>
      <c r="X25" s="251"/>
      <c r="Y25" s="227"/>
      <c r="Z25" s="227"/>
      <c r="AA25" s="227"/>
      <c r="AB25" s="227"/>
      <c r="AC25" s="227"/>
      <c r="AD25" s="227"/>
      <c r="AE25" s="227"/>
    </row>
    <row r="26" spans="2:31" ht="24" customHeight="1" thickBot="1" x14ac:dyDescent="0.3">
      <c r="B26" s="258">
        <v>54</v>
      </c>
      <c r="C26" s="259"/>
      <c r="D26" s="260"/>
      <c r="E26" s="261"/>
      <c r="F26" s="259"/>
      <c r="G26" s="262"/>
      <c r="H26" s="263"/>
      <c r="I26" s="264"/>
      <c r="J26" s="265"/>
      <c r="K26" s="266"/>
      <c r="L26" s="247"/>
      <c r="M26" s="248"/>
      <c r="N26" s="249"/>
      <c r="O26" s="267"/>
      <c r="P26" s="268"/>
      <c r="Q26" s="269"/>
      <c r="R26" s="247"/>
      <c r="S26" s="248"/>
      <c r="T26" s="249"/>
      <c r="U26" s="247"/>
      <c r="V26" s="248"/>
      <c r="W26" s="250"/>
      <c r="X26" s="251"/>
      <c r="Y26" s="227"/>
      <c r="Z26" s="227"/>
      <c r="AA26" s="227"/>
      <c r="AB26" s="227"/>
      <c r="AC26" s="227"/>
      <c r="AD26" s="227"/>
      <c r="AE26" s="227"/>
    </row>
    <row r="27" spans="2:31" ht="24" customHeight="1" thickBot="1" x14ac:dyDescent="0.3">
      <c r="B27" s="270" t="s">
        <v>31</v>
      </c>
      <c r="C27" s="271"/>
      <c r="D27" s="272"/>
      <c r="E27" s="271"/>
      <c r="F27" s="271"/>
      <c r="G27" s="272"/>
      <c r="H27" s="271"/>
      <c r="I27" s="271"/>
      <c r="J27" s="272"/>
      <c r="K27" s="271"/>
      <c r="L27" s="271"/>
      <c r="M27" s="272"/>
      <c r="N27" s="271"/>
      <c r="O27" s="271"/>
      <c r="P27" s="272"/>
      <c r="Q27" s="271"/>
      <c r="R27" s="271"/>
      <c r="S27" s="272"/>
      <c r="T27" s="271"/>
      <c r="U27" s="271"/>
      <c r="V27" s="272"/>
      <c r="W27" s="273"/>
      <c r="X27" s="274"/>
      <c r="Y27" s="227"/>
      <c r="Z27" s="227"/>
      <c r="AA27" s="227"/>
      <c r="AB27" s="227"/>
      <c r="AC27" s="227"/>
      <c r="AD27" s="227"/>
      <c r="AE27" s="227"/>
    </row>
    <row r="28" spans="2:31" ht="15" customHeight="1" x14ac:dyDescent="0.25">
      <c r="B28" s="60"/>
      <c r="C28" s="60"/>
      <c r="D28" s="60"/>
      <c r="E28" s="60"/>
      <c r="F28" s="60"/>
      <c r="G28" s="60"/>
      <c r="Y28" s="227"/>
      <c r="Z28" s="227"/>
      <c r="AA28" s="227"/>
      <c r="AB28" s="227"/>
      <c r="AC28" s="227"/>
      <c r="AD28" s="227"/>
      <c r="AE28" s="227"/>
    </row>
    <row r="29" spans="2:31" s="130" customFormat="1" ht="15" customHeight="1" x14ac:dyDescent="0.25">
      <c r="B29" s="60"/>
      <c r="C29" s="60"/>
      <c r="D29" s="133"/>
      <c r="E29" s="133"/>
      <c r="F29" s="133"/>
      <c r="G29" s="133"/>
      <c r="H29" s="119"/>
      <c r="I29" s="119"/>
      <c r="J29" s="119"/>
      <c r="K29" s="119"/>
      <c r="Y29" s="227"/>
      <c r="Z29" s="227"/>
      <c r="AA29" s="227"/>
      <c r="AB29" s="227"/>
      <c r="AC29" s="227"/>
      <c r="AD29" s="227"/>
      <c r="AE29" s="227"/>
    </row>
    <row r="30" spans="2:31" ht="15" customHeight="1" x14ac:dyDescent="0.25">
      <c r="B30" s="60"/>
      <c r="C30" s="60"/>
      <c r="D30" s="60"/>
      <c r="E30" s="60"/>
      <c r="G30" s="60"/>
      <c r="Y30" s="227"/>
      <c r="Z30" s="227"/>
      <c r="AA30" s="227"/>
      <c r="AB30" s="227"/>
      <c r="AC30" s="227"/>
      <c r="AD30" s="227"/>
      <c r="AE30" s="227"/>
    </row>
    <row r="31" spans="2:31" ht="15" customHeight="1" x14ac:dyDescent="0.25">
      <c r="B31" s="60"/>
      <c r="C31" s="60"/>
      <c r="D31" s="60"/>
      <c r="E31" s="60"/>
      <c r="G31" s="60"/>
      <c r="Y31" s="227"/>
      <c r="Z31" s="227"/>
      <c r="AA31" s="227"/>
      <c r="AB31" s="227"/>
      <c r="AC31" s="227"/>
      <c r="AD31" s="227"/>
      <c r="AE31" s="227"/>
    </row>
    <row r="32" spans="2:31" ht="15" customHeight="1" x14ac:dyDescent="0.25">
      <c r="B32" s="60"/>
      <c r="C32" s="60"/>
      <c r="D32" s="60"/>
      <c r="E32" s="60"/>
      <c r="G32" s="60"/>
      <c r="Y32" s="227"/>
      <c r="Z32" s="227"/>
      <c r="AA32" s="227"/>
      <c r="AB32" s="227"/>
      <c r="AC32" s="227"/>
      <c r="AD32" s="227"/>
      <c r="AE32" s="227"/>
    </row>
    <row r="33" spans="2:31" ht="15" customHeight="1" x14ac:dyDescent="0.25">
      <c r="B33" s="60"/>
      <c r="C33" s="60"/>
      <c r="D33" s="60"/>
      <c r="E33" s="60"/>
      <c r="G33" s="60"/>
      <c r="Y33" s="227"/>
      <c r="Z33" s="227"/>
      <c r="AA33" s="227"/>
      <c r="AB33" s="227"/>
      <c r="AC33" s="227"/>
      <c r="AD33" s="227"/>
      <c r="AE33" s="227"/>
    </row>
    <row r="34" spans="2:31" ht="15" customHeight="1" x14ac:dyDescent="0.25">
      <c r="B34" s="60"/>
      <c r="C34" s="60"/>
      <c r="Y34" s="227"/>
      <c r="Z34" s="227"/>
      <c r="AA34" s="227"/>
      <c r="AB34" s="227"/>
      <c r="AC34" s="227"/>
      <c r="AD34" s="227"/>
      <c r="AE34" s="227"/>
    </row>
    <row r="35" spans="2:31" ht="15" customHeight="1" x14ac:dyDescent="0.25">
      <c r="B35" s="135"/>
      <c r="C35" s="135"/>
      <c r="Y35" s="227"/>
      <c r="Z35" s="227"/>
      <c r="AA35" s="227"/>
      <c r="AB35" s="227"/>
      <c r="AC35" s="227"/>
      <c r="AD35" s="227"/>
      <c r="AE35" s="227"/>
    </row>
    <row r="36" spans="2:31" ht="15" customHeight="1" x14ac:dyDescent="0.25">
      <c r="B36" s="60"/>
      <c r="C36" s="60"/>
      <c r="Y36" s="227"/>
      <c r="Z36" s="227"/>
      <c r="AA36" s="227"/>
      <c r="AB36" s="227"/>
      <c r="AC36" s="227"/>
      <c r="AD36" s="227"/>
      <c r="AE36" s="227"/>
    </row>
    <row r="37" spans="2:31" ht="15" customHeight="1" x14ac:dyDescent="0.25">
      <c r="B37" s="60"/>
      <c r="C37" s="60"/>
      <c r="Y37" s="227"/>
      <c r="Z37" s="227"/>
      <c r="AA37" s="227"/>
      <c r="AB37" s="227"/>
      <c r="AC37" s="227"/>
      <c r="AD37" s="227"/>
      <c r="AE37" s="227"/>
    </row>
    <row r="38" spans="2:31" ht="15" customHeight="1" x14ac:dyDescent="0.25">
      <c r="B38" s="60"/>
      <c r="C38" s="60"/>
      <c r="Y38" s="227"/>
      <c r="Z38" s="227"/>
      <c r="AA38" s="227"/>
      <c r="AB38" s="227"/>
      <c r="AC38" s="227"/>
      <c r="AD38" s="227"/>
      <c r="AE38" s="227"/>
    </row>
    <row r="39" spans="2:31" ht="15" customHeight="1" x14ac:dyDescent="0.25">
      <c r="B39" s="60"/>
      <c r="C39" s="60"/>
      <c r="Y39" s="227"/>
      <c r="Z39" s="227"/>
      <c r="AA39" s="227"/>
      <c r="AB39" s="227"/>
      <c r="AC39" s="227"/>
      <c r="AD39" s="227"/>
      <c r="AE39" s="227"/>
    </row>
    <row r="40" spans="2:31" ht="15" customHeight="1" x14ac:dyDescent="0.25">
      <c r="B40" s="60"/>
      <c r="C40" s="60"/>
      <c r="Y40" s="227"/>
      <c r="Z40" s="227"/>
      <c r="AA40" s="227"/>
      <c r="AB40" s="227"/>
      <c r="AC40" s="227"/>
      <c r="AD40" s="227"/>
      <c r="AE40" s="227"/>
    </row>
    <row r="41" spans="2:31" ht="15" customHeight="1" x14ac:dyDescent="0.25">
      <c r="B41" s="60"/>
      <c r="C41" s="60"/>
      <c r="Y41" s="227"/>
      <c r="Z41" s="227"/>
      <c r="AA41" s="227"/>
      <c r="AB41" s="227"/>
      <c r="AC41" s="227"/>
      <c r="AD41" s="227"/>
      <c r="AE41" s="227"/>
    </row>
    <row r="42" spans="2:31" ht="15" customHeight="1" x14ac:dyDescent="0.25">
      <c r="B42" s="60"/>
      <c r="C42" s="60"/>
      <c r="Y42" s="227"/>
      <c r="Z42" s="227"/>
      <c r="AA42" s="227"/>
      <c r="AB42" s="227"/>
      <c r="AC42" s="227"/>
      <c r="AD42" s="227"/>
      <c r="AE42" s="227"/>
    </row>
    <row r="43" spans="2:31" ht="15" customHeight="1" x14ac:dyDescent="0.25">
      <c r="B43" s="60"/>
      <c r="C43" s="60"/>
      <c r="Y43" s="227"/>
      <c r="Z43" s="227"/>
      <c r="AA43" s="227"/>
      <c r="AB43" s="227"/>
      <c r="AC43" s="227"/>
      <c r="AD43" s="227"/>
      <c r="AE43" s="227"/>
    </row>
    <row r="44" spans="2:31" ht="15" customHeight="1" x14ac:dyDescent="0.25">
      <c r="B44" s="60"/>
      <c r="C44" s="60"/>
      <c r="Y44" s="227"/>
      <c r="Z44" s="227"/>
      <c r="AA44" s="227"/>
      <c r="AB44" s="227"/>
      <c r="AC44" s="227"/>
      <c r="AD44" s="227"/>
      <c r="AE44" s="227"/>
    </row>
    <row r="45" spans="2:31" ht="15" customHeight="1" x14ac:dyDescent="0.25">
      <c r="B45" s="60"/>
      <c r="C45" s="60"/>
      <c r="Y45" s="227"/>
      <c r="Z45" s="227"/>
      <c r="AA45" s="227"/>
      <c r="AB45" s="227"/>
      <c r="AC45" s="227"/>
      <c r="AD45" s="227"/>
      <c r="AE45" s="227"/>
    </row>
    <row r="46" spans="2:31" ht="15" customHeight="1" x14ac:dyDescent="0.25">
      <c r="B46" s="60"/>
      <c r="C46" s="60"/>
      <c r="Y46" s="227"/>
      <c r="Z46" s="227"/>
      <c r="AA46" s="227"/>
      <c r="AB46" s="227"/>
      <c r="AC46" s="227"/>
      <c r="AD46" s="227"/>
      <c r="AE46" s="227"/>
    </row>
    <row r="47" spans="2:31" ht="15" customHeight="1" x14ac:dyDescent="0.25">
      <c r="B47" s="60"/>
      <c r="C47" s="60"/>
      <c r="Y47" s="227"/>
      <c r="Z47" s="227"/>
      <c r="AA47" s="227"/>
      <c r="AB47" s="227"/>
      <c r="AC47" s="227"/>
      <c r="AD47" s="227"/>
      <c r="AE47" s="227"/>
    </row>
    <row r="48" spans="2:31" ht="15" customHeight="1" x14ac:dyDescent="0.25">
      <c r="B48" s="60"/>
      <c r="C48" s="60"/>
      <c r="Y48" s="227"/>
      <c r="Z48" s="227"/>
      <c r="AA48" s="227"/>
      <c r="AB48" s="227"/>
      <c r="AC48" s="227"/>
      <c r="AD48" s="227"/>
      <c r="AE48" s="227"/>
    </row>
    <row r="49" spans="2:31" ht="15" customHeight="1" x14ac:dyDescent="0.25">
      <c r="B49" s="60"/>
      <c r="C49" s="60"/>
      <c r="Y49" s="227"/>
      <c r="Z49" s="227"/>
      <c r="AA49" s="227"/>
      <c r="AB49" s="227"/>
      <c r="AC49" s="227"/>
      <c r="AD49" s="227"/>
      <c r="AE49" s="227"/>
    </row>
    <row r="50" spans="2:31" ht="15" customHeight="1" x14ac:dyDescent="0.25">
      <c r="B50" s="60"/>
      <c r="C50" s="60"/>
      <c r="Y50" s="227"/>
      <c r="Z50" s="227"/>
      <c r="AA50" s="227"/>
      <c r="AB50" s="227"/>
      <c r="AC50" s="227"/>
      <c r="AD50" s="227"/>
      <c r="AE50" s="227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19" customWidth="1"/>
    <col min="23" max="23" width="11.85546875" style="119" customWidth="1"/>
    <col min="24" max="16384" width="9.140625" style="119"/>
  </cols>
  <sheetData>
    <row r="1" spans="1:23" ht="30" customHeight="1" x14ac:dyDescent="0.25">
      <c r="A1" s="384" t="s">
        <v>41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  <c r="R1" s="384"/>
      <c r="S1" s="384"/>
      <c r="T1" s="384"/>
      <c r="U1" s="384"/>
      <c r="V1" s="384"/>
      <c r="W1" s="384"/>
    </row>
    <row r="2" spans="1:23" ht="30" customHeight="1" thickBot="1" x14ac:dyDescent="0.3">
      <c r="A2" s="409" t="s">
        <v>124</v>
      </c>
      <c r="B2" s="409"/>
      <c r="C2" s="409"/>
      <c r="D2" s="409"/>
      <c r="E2" s="409"/>
      <c r="F2" s="410"/>
      <c r="G2" s="385"/>
      <c r="H2" s="385"/>
      <c r="I2" s="385"/>
      <c r="J2" s="385"/>
      <c r="K2" s="411" t="s">
        <v>17</v>
      </c>
      <c r="L2" s="411"/>
      <c r="M2" s="411"/>
      <c r="N2" s="411"/>
      <c r="O2" s="411"/>
      <c r="P2" s="411"/>
      <c r="Q2" s="411"/>
      <c r="R2" s="411"/>
      <c r="S2" s="411"/>
      <c r="T2" s="411"/>
      <c r="U2" s="411"/>
      <c r="V2" s="411"/>
      <c r="W2" s="411"/>
    </row>
    <row r="3" spans="1:23" s="120" customFormat="1" ht="30" customHeight="1" x14ac:dyDescent="0.25">
      <c r="A3" s="215"/>
      <c r="B3" s="404" t="s">
        <v>105</v>
      </c>
      <c r="C3" s="405"/>
      <c r="D3" s="406"/>
      <c r="E3" s="404" t="s">
        <v>109</v>
      </c>
      <c r="F3" s="405"/>
      <c r="G3" s="406"/>
      <c r="H3" s="404" t="s">
        <v>48</v>
      </c>
      <c r="I3" s="405"/>
      <c r="J3" s="406"/>
      <c r="K3" s="404" t="s">
        <v>49</v>
      </c>
      <c r="L3" s="405"/>
      <c r="M3" s="406"/>
      <c r="N3" s="404" t="s">
        <v>110</v>
      </c>
      <c r="O3" s="405"/>
      <c r="P3" s="406"/>
      <c r="Q3" s="404" t="s">
        <v>112</v>
      </c>
      <c r="R3" s="405"/>
      <c r="S3" s="406"/>
      <c r="T3" s="404" t="s">
        <v>111</v>
      </c>
      <c r="U3" s="405"/>
      <c r="V3" s="406"/>
      <c r="W3" s="407" t="s">
        <v>113</v>
      </c>
    </row>
    <row r="4" spans="1:23" s="120" customFormat="1" ht="30" customHeight="1" x14ac:dyDescent="0.25">
      <c r="A4" s="190" t="s">
        <v>43</v>
      </c>
      <c r="B4" s="191" t="s">
        <v>108</v>
      </c>
      <c r="C4" s="194" t="s">
        <v>106</v>
      </c>
      <c r="D4" s="192" t="s">
        <v>107</v>
      </c>
      <c r="E4" s="191" t="s">
        <v>108</v>
      </c>
      <c r="F4" s="194" t="s">
        <v>106</v>
      </c>
      <c r="G4" s="193" t="s">
        <v>107</v>
      </c>
      <c r="H4" s="150" t="s">
        <v>108</v>
      </c>
      <c r="I4" s="196" t="s">
        <v>106</v>
      </c>
      <c r="J4" s="192" t="s">
        <v>107</v>
      </c>
      <c r="K4" s="150" t="s">
        <v>108</v>
      </c>
      <c r="L4" s="196" t="s">
        <v>106</v>
      </c>
      <c r="M4" s="193" t="s">
        <v>107</v>
      </c>
      <c r="N4" s="150" t="s">
        <v>108</v>
      </c>
      <c r="O4" s="196" t="s">
        <v>106</v>
      </c>
      <c r="P4" s="193" t="s">
        <v>107</v>
      </c>
      <c r="Q4" s="150" t="s">
        <v>108</v>
      </c>
      <c r="R4" s="196" t="s">
        <v>106</v>
      </c>
      <c r="S4" s="193" t="s">
        <v>107</v>
      </c>
      <c r="T4" s="150" t="s">
        <v>108</v>
      </c>
      <c r="U4" s="196" t="s">
        <v>106</v>
      </c>
      <c r="V4" s="193" t="s">
        <v>107</v>
      </c>
      <c r="W4" s="408"/>
    </row>
    <row r="5" spans="1:23" s="120" customFormat="1" ht="30" customHeight="1" x14ac:dyDescent="0.25">
      <c r="A5" s="188">
        <v>42</v>
      </c>
      <c r="B5" s="147"/>
      <c r="C5" s="195"/>
      <c r="D5" s="175"/>
      <c r="E5" s="147"/>
      <c r="F5" s="195"/>
      <c r="G5" s="177"/>
      <c r="H5" s="216"/>
      <c r="I5" s="197"/>
      <c r="J5" s="217"/>
      <c r="K5" s="179"/>
      <c r="L5" s="198"/>
      <c r="M5" s="180"/>
      <c r="N5" s="179"/>
      <c r="O5" s="198"/>
      <c r="P5" s="180"/>
      <c r="Q5" s="179"/>
      <c r="R5" s="198"/>
      <c r="S5" s="180"/>
      <c r="T5" s="179"/>
      <c r="U5" s="198"/>
      <c r="V5" s="180"/>
      <c r="W5" s="185"/>
    </row>
    <row r="6" spans="1:23" s="121" customFormat="1" ht="30" customHeight="1" x14ac:dyDescent="0.25">
      <c r="A6" s="188">
        <v>50</v>
      </c>
      <c r="B6" s="147"/>
      <c r="C6" s="195"/>
      <c r="D6" s="175"/>
      <c r="E6" s="147"/>
      <c r="F6" s="195"/>
      <c r="G6" s="177"/>
      <c r="H6" s="216"/>
      <c r="I6" s="197"/>
      <c r="J6" s="217"/>
      <c r="K6" s="181"/>
      <c r="L6" s="199"/>
      <c r="M6" s="182"/>
      <c r="N6" s="181"/>
      <c r="O6" s="199"/>
      <c r="P6" s="182"/>
      <c r="Q6" s="181"/>
      <c r="R6" s="199"/>
      <c r="S6" s="182"/>
      <c r="T6" s="181"/>
      <c r="U6" s="199"/>
      <c r="V6" s="182"/>
      <c r="W6" s="186"/>
    </row>
    <row r="7" spans="1:23" ht="30" customHeight="1" x14ac:dyDescent="0.25">
      <c r="A7" s="188">
        <v>52</v>
      </c>
      <c r="B7" s="147"/>
      <c r="C7" s="195"/>
      <c r="D7" s="175"/>
      <c r="E7" s="147"/>
      <c r="F7" s="195"/>
      <c r="G7" s="177"/>
      <c r="H7" s="216"/>
      <c r="I7" s="197"/>
      <c r="J7" s="217"/>
      <c r="K7" s="183"/>
      <c r="L7" s="200"/>
      <c r="M7" s="184"/>
      <c r="N7" s="183"/>
      <c r="O7" s="200"/>
      <c r="P7" s="184"/>
      <c r="Q7" s="183"/>
      <c r="R7" s="200"/>
      <c r="S7" s="184"/>
      <c r="T7" s="183"/>
      <c r="U7" s="200"/>
      <c r="V7" s="184"/>
      <c r="W7" s="187"/>
    </row>
    <row r="8" spans="1:23" ht="30" customHeight="1" thickBot="1" x14ac:dyDescent="0.3">
      <c r="A8" s="189">
        <v>54</v>
      </c>
      <c r="B8" s="178"/>
      <c r="C8" s="203"/>
      <c r="D8" s="176"/>
      <c r="E8" s="178"/>
      <c r="F8" s="203"/>
      <c r="G8" s="204"/>
      <c r="H8" s="218"/>
      <c r="I8" s="205"/>
      <c r="J8" s="219"/>
      <c r="K8" s="206"/>
      <c r="L8" s="207"/>
      <c r="M8" s="208"/>
      <c r="N8" s="206"/>
      <c r="O8" s="207"/>
      <c r="P8" s="208"/>
      <c r="Q8" s="206"/>
      <c r="R8" s="207"/>
      <c r="S8" s="208"/>
      <c r="T8" s="206"/>
      <c r="U8" s="207"/>
      <c r="V8" s="208"/>
      <c r="W8" s="209"/>
    </row>
    <row r="9" spans="1:23" s="60" customFormat="1" ht="30" customHeight="1" thickBot="1" x14ac:dyDescent="0.3">
      <c r="A9" s="222" t="s">
        <v>31</v>
      </c>
      <c r="B9" s="220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1"/>
    </row>
    <row r="10" spans="1:23" s="60" customFormat="1" ht="24" customHeight="1" x14ac:dyDescent="0.25">
      <c r="A10" s="202"/>
      <c r="B10" s="202"/>
      <c r="C10" s="202"/>
      <c r="D10" s="202"/>
      <c r="E10" s="202"/>
      <c r="F10" s="202"/>
      <c r="G10" s="210"/>
      <c r="H10" s="210"/>
      <c r="I10" s="210"/>
      <c r="J10" s="211"/>
      <c r="M10" s="212"/>
    </row>
    <row r="11" spans="1:23" s="60" customFormat="1" ht="24" customHeight="1" x14ac:dyDescent="0.25">
      <c r="A11" s="202"/>
      <c r="B11" s="202"/>
      <c r="C11" s="202"/>
      <c r="D11" s="202"/>
      <c r="E11" s="202"/>
      <c r="F11" s="202"/>
      <c r="G11" s="210"/>
      <c r="H11" s="210"/>
      <c r="I11" s="210"/>
      <c r="J11" s="211"/>
    </row>
    <row r="12" spans="1:23" s="60" customFormat="1" ht="24" customHeight="1" x14ac:dyDescent="0.25">
      <c r="A12" s="202"/>
      <c r="B12" s="202"/>
      <c r="C12" s="202"/>
      <c r="D12" s="202"/>
      <c r="E12" s="202"/>
      <c r="F12" s="202"/>
      <c r="G12" s="210"/>
      <c r="H12" s="210"/>
      <c r="I12" s="210"/>
      <c r="J12" s="211"/>
    </row>
    <row r="13" spans="1:23" s="60" customFormat="1" ht="24" customHeight="1" x14ac:dyDescent="0.25">
      <c r="A13" s="202"/>
      <c r="B13" s="202"/>
      <c r="C13" s="202"/>
      <c r="D13" s="202"/>
      <c r="E13" s="202"/>
      <c r="F13" s="202"/>
      <c r="G13" s="210"/>
      <c r="H13" s="210"/>
      <c r="I13" s="210"/>
      <c r="J13" s="211"/>
    </row>
    <row r="14" spans="1:23" s="60" customFormat="1" ht="24" customHeight="1" x14ac:dyDescent="0.25">
      <c r="A14" s="202"/>
      <c r="B14" s="202"/>
      <c r="C14" s="202"/>
      <c r="D14" s="202"/>
      <c r="E14" s="202"/>
      <c r="F14" s="202"/>
      <c r="G14" s="210"/>
      <c r="H14" s="210"/>
      <c r="I14" s="210"/>
      <c r="J14" s="211"/>
    </row>
    <row r="15" spans="1:23" s="60" customFormat="1" ht="24" customHeight="1" x14ac:dyDescent="0.25">
      <c r="A15" s="202"/>
      <c r="B15" s="202"/>
      <c r="C15" s="202"/>
      <c r="D15" s="202"/>
      <c r="E15" s="202"/>
      <c r="F15" s="202"/>
      <c r="G15" s="210"/>
      <c r="H15" s="210"/>
      <c r="I15" s="210"/>
      <c r="J15" s="211"/>
    </row>
    <row r="16" spans="1:23" s="60" customFormat="1" ht="24" customHeight="1" x14ac:dyDescent="0.25">
      <c r="A16" s="202"/>
      <c r="B16" s="202"/>
      <c r="C16" s="202"/>
      <c r="D16" s="202"/>
      <c r="E16" s="202"/>
      <c r="F16" s="202"/>
      <c r="G16" s="210"/>
      <c r="H16" s="210"/>
      <c r="I16" s="210"/>
      <c r="J16" s="211"/>
    </row>
    <row r="17" spans="1:22" s="60" customFormat="1" ht="24" customHeight="1" x14ac:dyDescent="0.25">
      <c r="A17" s="202"/>
      <c r="B17" s="202"/>
      <c r="C17" s="202"/>
      <c r="D17" s="202"/>
      <c r="E17" s="202"/>
      <c r="F17" s="202"/>
      <c r="G17" s="210"/>
      <c r="H17" s="210"/>
      <c r="I17" s="210"/>
      <c r="J17" s="211"/>
    </row>
    <row r="18" spans="1:22" s="60" customFormat="1" ht="24" customHeight="1" x14ac:dyDescent="0.25">
      <c r="A18" s="202"/>
      <c r="B18" s="202"/>
      <c r="C18" s="202"/>
      <c r="D18" s="202"/>
      <c r="E18" s="202"/>
      <c r="F18" s="202"/>
      <c r="G18" s="210"/>
      <c r="H18" s="210"/>
      <c r="I18" s="210"/>
      <c r="J18" s="211"/>
    </row>
    <row r="19" spans="1:22" s="60" customFormat="1" ht="24" customHeight="1" x14ac:dyDescent="0.25">
      <c r="A19" s="202"/>
      <c r="B19" s="202"/>
      <c r="C19" s="202"/>
      <c r="D19" s="202"/>
      <c r="E19" s="202"/>
      <c r="F19" s="202"/>
      <c r="G19" s="210"/>
      <c r="H19" s="210"/>
      <c r="I19" s="210"/>
      <c r="J19" s="211"/>
    </row>
    <row r="20" spans="1:22" s="60" customFormat="1" ht="24" customHeight="1" x14ac:dyDescent="0.25">
      <c r="A20" s="202"/>
      <c r="B20" s="202"/>
      <c r="C20" s="202"/>
      <c r="D20" s="202"/>
      <c r="E20" s="202"/>
      <c r="F20" s="202"/>
      <c r="G20" s="210"/>
      <c r="H20" s="210"/>
      <c r="I20" s="210"/>
      <c r="J20" s="211"/>
    </row>
    <row r="21" spans="1:22" s="60" customFormat="1" ht="24" customHeight="1" x14ac:dyDescent="0.25">
      <c r="A21" s="202"/>
      <c r="B21" s="202"/>
      <c r="C21" s="202"/>
      <c r="D21" s="202"/>
      <c r="E21" s="202"/>
      <c r="F21" s="202"/>
      <c r="G21" s="210"/>
      <c r="H21" s="210"/>
      <c r="I21" s="210"/>
      <c r="J21" s="211"/>
    </row>
    <row r="22" spans="1:22" s="60" customFormat="1" ht="24" customHeight="1" x14ac:dyDescent="0.25">
      <c r="A22" s="202"/>
      <c r="B22" s="202"/>
      <c r="C22" s="202"/>
      <c r="D22" s="202"/>
      <c r="E22" s="202"/>
      <c r="F22" s="202"/>
      <c r="G22" s="210"/>
      <c r="H22" s="210"/>
      <c r="I22" s="210"/>
      <c r="J22" s="211"/>
    </row>
    <row r="23" spans="1:22" s="60" customFormat="1" ht="24" customHeight="1" x14ac:dyDescent="0.25">
      <c r="A23" s="202"/>
      <c r="B23" s="202"/>
      <c r="C23" s="132"/>
      <c r="D23" s="202"/>
      <c r="E23" s="202"/>
      <c r="F23" s="202"/>
      <c r="G23" s="210"/>
      <c r="H23" s="210"/>
      <c r="I23" s="210"/>
      <c r="J23" s="211"/>
    </row>
    <row r="24" spans="1:22" s="60" customFormat="1" ht="24" customHeight="1" x14ac:dyDescent="0.25">
      <c r="A24" s="202"/>
      <c r="B24" s="202"/>
      <c r="C24" s="132"/>
      <c r="D24" s="202"/>
      <c r="E24" s="202"/>
      <c r="F24" s="202"/>
      <c r="G24" s="210"/>
      <c r="H24" s="210"/>
      <c r="I24" s="210"/>
      <c r="J24" s="211"/>
    </row>
    <row r="25" spans="1:22" s="60" customFormat="1" ht="24" customHeight="1" x14ac:dyDescent="0.25">
      <c r="A25" s="202"/>
      <c r="B25" s="202"/>
      <c r="C25" s="132"/>
      <c r="D25" s="202"/>
      <c r="E25" s="202"/>
      <c r="F25" s="202"/>
      <c r="G25" s="210"/>
      <c r="H25" s="210"/>
      <c r="I25" s="210"/>
      <c r="J25" s="211"/>
    </row>
    <row r="26" spans="1:22" s="60" customFormat="1" ht="24" customHeight="1" x14ac:dyDescent="0.25">
      <c r="A26" s="213"/>
      <c r="B26" s="213"/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</row>
    <row r="27" spans="1:22" s="60" customFormat="1" x14ac:dyDescent="0.25"/>
    <row r="28" spans="1:22" s="214" customFormat="1" x14ac:dyDescent="0.25">
      <c r="A28" s="60"/>
      <c r="B28" s="60"/>
      <c r="C28" s="133"/>
      <c r="D28" s="133"/>
      <c r="E28" s="133"/>
      <c r="F28" s="133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5"/>
      <c r="B34" s="135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3" t="s">
        <v>10</v>
      </c>
      <c r="B1" s="383"/>
      <c r="C1" s="383"/>
      <c r="D1" s="383"/>
      <c r="E1" s="383"/>
      <c r="F1" s="383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</row>
    <row r="2" spans="1:17" ht="8.25" customHeight="1" x14ac:dyDescent="0.25">
      <c r="A2" s="383"/>
      <c r="B2" s="383"/>
      <c r="C2" s="383"/>
      <c r="D2" s="383"/>
      <c r="E2" s="383"/>
      <c r="F2" s="383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</row>
    <row r="3" spans="1:17" ht="15.75" x14ac:dyDescent="0.25">
      <c r="A3" s="384" t="s">
        <v>41</v>
      </c>
      <c r="B3" s="384"/>
      <c r="C3" s="384"/>
      <c r="D3" s="384"/>
      <c r="E3" s="384"/>
      <c r="F3" s="384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</row>
    <row r="4" spans="1:17" ht="16.5" thickBot="1" x14ac:dyDescent="0.3">
      <c r="A4" s="385" t="s">
        <v>17</v>
      </c>
      <c r="B4" s="385"/>
      <c r="C4" s="385"/>
      <c r="D4" s="385"/>
      <c r="E4" s="385"/>
      <c r="F4" s="38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</row>
    <row r="5" spans="1:17" ht="15.75" x14ac:dyDescent="0.25">
      <c r="A5" s="306" t="s">
        <v>68</v>
      </c>
      <c r="B5" s="417" t="s">
        <v>152</v>
      </c>
      <c r="C5" s="417"/>
      <c r="D5" s="307" t="s">
        <v>133</v>
      </c>
      <c r="E5" s="412" t="s">
        <v>72</v>
      </c>
      <c r="F5" s="413"/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75"/>
    </row>
    <row r="6" spans="1:17" ht="16.5" thickBot="1" x14ac:dyDescent="0.3">
      <c r="A6" s="308" t="s">
        <v>134</v>
      </c>
      <c r="B6" s="414" t="s">
        <v>155</v>
      </c>
      <c r="C6" s="414"/>
      <c r="D6" s="309" t="s">
        <v>154</v>
      </c>
      <c r="E6" s="415" t="s">
        <v>153</v>
      </c>
      <c r="F6" s="416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</row>
    <row r="7" spans="1:17" ht="18.75" customHeight="1" x14ac:dyDescent="0.25">
      <c r="A7" s="305" t="s">
        <v>12</v>
      </c>
      <c r="B7" s="305" t="s">
        <v>131</v>
      </c>
      <c r="C7" s="305" t="s">
        <v>56</v>
      </c>
      <c r="D7" s="305" t="s">
        <v>55</v>
      </c>
      <c r="E7" s="305" t="s">
        <v>31</v>
      </c>
      <c r="F7" s="305" t="s">
        <v>132</v>
      </c>
    </row>
    <row r="8" spans="1:17" ht="27" customHeight="1" x14ac:dyDescent="0.25">
      <c r="A8" s="280"/>
      <c r="B8" s="280"/>
      <c r="C8" s="280"/>
      <c r="D8" s="280"/>
      <c r="E8" s="280"/>
      <c r="F8" s="280"/>
    </row>
    <row r="9" spans="1:17" ht="30" customHeight="1" x14ac:dyDescent="0.25">
      <c r="A9" s="280"/>
      <c r="B9" s="280"/>
      <c r="C9" s="280"/>
      <c r="D9" s="280"/>
      <c r="E9" s="280"/>
      <c r="F9" s="280"/>
    </row>
    <row r="10" spans="1:17" ht="30" customHeight="1" x14ac:dyDescent="0.25">
      <c r="A10" s="279"/>
      <c r="B10" s="279"/>
      <c r="C10" s="279"/>
      <c r="D10" s="279"/>
      <c r="E10" s="279"/>
      <c r="F10" s="279"/>
    </row>
    <row r="11" spans="1:17" ht="30" customHeight="1" x14ac:dyDescent="0.25">
      <c r="A11" s="279"/>
      <c r="B11" s="279"/>
      <c r="C11" s="279"/>
      <c r="D11" s="279"/>
      <c r="E11" s="279"/>
      <c r="F11" s="279"/>
    </row>
    <row r="12" spans="1:17" ht="30" customHeight="1" x14ac:dyDescent="0.25">
      <c r="A12" s="279"/>
      <c r="B12" s="279"/>
      <c r="C12" s="279"/>
      <c r="D12" s="279"/>
      <c r="E12" s="279"/>
      <c r="F12" s="279"/>
    </row>
    <row r="13" spans="1:17" ht="30" customHeight="1" x14ac:dyDescent="0.25">
      <c r="A13" s="279"/>
      <c r="B13" s="279"/>
      <c r="C13" s="279"/>
      <c r="D13" s="279"/>
      <c r="E13" s="279"/>
      <c r="F13" s="279"/>
    </row>
    <row r="14" spans="1:17" ht="30" customHeight="1" x14ac:dyDescent="0.25">
      <c r="A14" s="279"/>
      <c r="B14" s="279"/>
      <c r="C14" s="279"/>
      <c r="D14" s="279"/>
      <c r="E14" s="279"/>
      <c r="F14" s="279"/>
    </row>
    <row r="15" spans="1:17" ht="30" customHeight="1" x14ac:dyDescent="0.25">
      <c r="A15" s="279"/>
      <c r="B15" s="279"/>
      <c r="C15" s="279"/>
      <c r="D15" s="279"/>
      <c r="E15" s="279"/>
      <c r="F15" s="279"/>
    </row>
    <row r="16" spans="1:17" ht="30" customHeight="1" x14ac:dyDescent="0.25">
      <c r="A16" s="279"/>
      <c r="B16" s="279"/>
      <c r="C16" s="279"/>
      <c r="D16" s="279"/>
      <c r="E16" s="279"/>
      <c r="F16" s="279"/>
    </row>
    <row r="17" spans="1:6" ht="30" customHeight="1" x14ac:dyDescent="0.25">
      <c r="A17" s="279"/>
      <c r="B17" s="279"/>
      <c r="C17" s="279"/>
      <c r="D17" s="279"/>
      <c r="E17" s="279"/>
      <c r="F17" s="279"/>
    </row>
    <row r="18" spans="1:6" ht="30" customHeight="1" x14ac:dyDescent="0.25">
      <c r="A18" s="279"/>
      <c r="B18" s="279"/>
      <c r="C18" s="279"/>
      <c r="D18" s="279"/>
      <c r="E18" s="279"/>
      <c r="F18" s="279"/>
    </row>
    <row r="19" spans="1:6" ht="30" customHeight="1" x14ac:dyDescent="0.25">
      <c r="A19" s="279"/>
      <c r="B19" s="279"/>
      <c r="C19" s="279"/>
      <c r="D19" s="279"/>
      <c r="E19" s="279"/>
      <c r="F19" s="279"/>
    </row>
    <row r="20" spans="1:6" ht="30" customHeight="1" x14ac:dyDescent="0.25">
      <c r="A20" s="279"/>
      <c r="B20" s="279"/>
      <c r="C20" s="279"/>
      <c r="D20" s="279"/>
      <c r="E20" s="279"/>
      <c r="F20" s="279"/>
    </row>
    <row r="21" spans="1:6" ht="30" customHeight="1" x14ac:dyDescent="0.25">
      <c r="A21" s="279"/>
      <c r="B21" s="279"/>
      <c r="C21" s="279"/>
      <c r="D21" s="279"/>
      <c r="E21" s="279"/>
      <c r="F21" s="279"/>
    </row>
    <row r="22" spans="1:6" ht="30" customHeight="1" x14ac:dyDescent="0.25">
      <c r="A22" s="279"/>
      <c r="B22" s="279"/>
      <c r="C22" s="279"/>
      <c r="D22" s="279"/>
      <c r="E22" s="279"/>
      <c r="F22" s="279"/>
    </row>
    <row r="23" spans="1:6" ht="30" customHeight="1" x14ac:dyDescent="0.25">
      <c r="A23" s="279"/>
      <c r="B23" s="279"/>
      <c r="C23" s="279"/>
      <c r="D23" s="279"/>
      <c r="E23" s="279"/>
      <c r="F23" s="279"/>
    </row>
    <row r="24" spans="1:6" ht="30" customHeight="1" x14ac:dyDescent="0.25">
      <c r="A24" s="279"/>
      <c r="B24" s="279"/>
      <c r="C24" s="279"/>
      <c r="D24" s="279"/>
      <c r="E24" s="279"/>
      <c r="F24" s="279"/>
    </row>
    <row r="25" spans="1:6" ht="30" customHeight="1" x14ac:dyDescent="0.25">
      <c r="A25" s="279"/>
      <c r="B25" s="279"/>
      <c r="C25" s="279"/>
      <c r="D25" s="279"/>
      <c r="E25" s="279"/>
      <c r="F25" s="279"/>
    </row>
    <row r="26" spans="1:6" ht="30" customHeight="1" x14ac:dyDescent="0.25">
      <c r="A26" s="279"/>
      <c r="B26" s="279"/>
      <c r="C26" s="279"/>
      <c r="D26" s="279"/>
      <c r="E26" s="279"/>
      <c r="F26" s="279"/>
    </row>
    <row r="27" spans="1:6" ht="30" customHeight="1" x14ac:dyDescent="0.25">
      <c r="A27" s="279"/>
      <c r="B27" s="279"/>
      <c r="C27" s="279"/>
      <c r="D27" s="279"/>
      <c r="E27" s="279"/>
      <c r="F27" s="279"/>
    </row>
    <row r="28" spans="1:6" ht="30" customHeight="1" x14ac:dyDescent="0.25">
      <c r="A28" s="279"/>
      <c r="B28" s="279"/>
      <c r="C28" s="279"/>
      <c r="D28" s="279"/>
      <c r="E28" s="279"/>
      <c r="F28" s="279"/>
    </row>
    <row r="29" spans="1:6" ht="30" customHeight="1" x14ac:dyDescent="0.25">
      <c r="A29" s="279"/>
      <c r="B29" s="279"/>
      <c r="C29" s="279"/>
      <c r="D29" s="279"/>
      <c r="E29" s="279"/>
      <c r="F29" s="279"/>
    </row>
    <row r="30" spans="1:6" ht="30" customHeight="1" x14ac:dyDescent="0.25">
      <c r="A30" s="279"/>
      <c r="B30" s="279"/>
      <c r="C30" s="279"/>
      <c r="D30" s="279"/>
      <c r="E30" s="279"/>
      <c r="F30" s="279"/>
    </row>
    <row r="31" spans="1:6" ht="30" customHeight="1" x14ac:dyDescent="0.25">
      <c r="A31" s="279"/>
      <c r="B31" s="279"/>
      <c r="C31" s="279"/>
      <c r="D31" s="279"/>
      <c r="E31" s="279"/>
      <c r="F31" s="279"/>
    </row>
    <row r="32" spans="1:6" ht="30" customHeight="1" x14ac:dyDescent="0.25">
      <c r="A32" s="279"/>
      <c r="B32" s="279"/>
      <c r="C32" s="279"/>
      <c r="D32" s="279"/>
      <c r="E32" s="279"/>
      <c r="F32" s="279"/>
    </row>
    <row r="33" spans="1:6" ht="30" customHeight="1" x14ac:dyDescent="0.25">
      <c r="A33" s="279"/>
      <c r="B33" s="279"/>
      <c r="C33" s="279"/>
      <c r="D33" s="279"/>
      <c r="E33" s="279"/>
      <c r="F33" s="279"/>
    </row>
    <row r="34" spans="1:6" ht="30" customHeight="1" x14ac:dyDescent="0.25">
      <c r="A34" s="279"/>
      <c r="B34" s="279"/>
      <c r="C34" s="279"/>
      <c r="D34" s="279"/>
      <c r="E34" s="279"/>
      <c r="F34" s="279"/>
    </row>
    <row r="35" spans="1:6" ht="30" customHeight="1" x14ac:dyDescent="0.25">
      <c r="A35" s="279"/>
      <c r="B35" s="279"/>
      <c r="C35" s="279"/>
      <c r="D35" s="279"/>
      <c r="E35" s="279"/>
      <c r="F35" s="279"/>
    </row>
    <row r="36" spans="1:6" ht="30" customHeight="1" x14ac:dyDescent="0.25">
      <c r="A36" s="279"/>
      <c r="B36" s="279"/>
      <c r="C36" s="279"/>
      <c r="D36" s="279"/>
      <c r="E36" s="279"/>
      <c r="F36" s="279"/>
    </row>
    <row r="37" spans="1:6" ht="30" customHeight="1" x14ac:dyDescent="0.25">
      <c r="A37" s="279"/>
      <c r="B37" s="279"/>
      <c r="C37" s="279"/>
      <c r="D37" s="279"/>
      <c r="E37" s="279"/>
      <c r="F37" s="279"/>
    </row>
    <row r="38" spans="1:6" ht="30" customHeight="1" x14ac:dyDescent="0.25">
      <c r="A38" s="279"/>
      <c r="B38" s="279"/>
      <c r="C38" s="279"/>
      <c r="D38" s="279"/>
      <c r="E38" s="279"/>
      <c r="F38" s="279"/>
    </row>
    <row r="39" spans="1:6" ht="30" customHeight="1" x14ac:dyDescent="0.25">
      <c r="A39" s="279"/>
      <c r="B39" s="279"/>
      <c r="C39" s="279"/>
      <c r="D39" s="279"/>
      <c r="E39" s="279"/>
      <c r="F39" s="279"/>
    </row>
    <row r="40" spans="1:6" ht="30" customHeight="1" x14ac:dyDescent="0.25">
      <c r="A40" s="279"/>
      <c r="B40" s="279"/>
      <c r="C40" s="279"/>
      <c r="D40" s="279"/>
      <c r="E40" s="279"/>
      <c r="F40" s="279"/>
    </row>
    <row r="41" spans="1:6" ht="30" customHeight="1" x14ac:dyDescent="0.25">
      <c r="A41" s="279"/>
      <c r="B41" s="279"/>
      <c r="C41" s="279"/>
      <c r="D41" s="279"/>
      <c r="E41" s="279"/>
      <c r="F41" s="279"/>
    </row>
    <row r="42" spans="1:6" ht="30" customHeight="1" x14ac:dyDescent="0.25">
      <c r="A42" s="279"/>
      <c r="B42" s="279"/>
      <c r="C42" s="279"/>
      <c r="D42" s="279"/>
      <c r="E42" s="279"/>
      <c r="F42" s="279"/>
    </row>
    <row r="43" spans="1:6" ht="30" customHeight="1" x14ac:dyDescent="0.25">
      <c r="A43" s="279"/>
      <c r="B43" s="279"/>
      <c r="C43" s="279"/>
      <c r="D43" s="279"/>
      <c r="E43" s="279"/>
      <c r="F43" s="279"/>
    </row>
    <row r="44" spans="1:6" ht="30" customHeight="1" x14ac:dyDescent="0.25">
      <c r="A44" s="279"/>
      <c r="B44" s="279"/>
      <c r="C44" s="279"/>
      <c r="D44" s="279"/>
      <c r="E44" s="279"/>
      <c r="F44" s="279"/>
    </row>
    <row r="45" spans="1:6" ht="30" customHeight="1" x14ac:dyDescent="0.25">
      <c r="A45" s="279"/>
      <c r="B45" s="279"/>
      <c r="C45" s="279"/>
      <c r="D45" s="279"/>
      <c r="E45" s="279"/>
      <c r="F45" s="279"/>
    </row>
    <row r="46" spans="1:6" ht="30" customHeight="1" x14ac:dyDescent="0.25">
      <c r="A46" s="279"/>
      <c r="B46" s="279"/>
      <c r="C46" s="279"/>
      <c r="D46" s="279"/>
      <c r="E46" s="279"/>
      <c r="F46" s="279"/>
    </row>
    <row r="47" spans="1:6" ht="30" customHeight="1" x14ac:dyDescent="0.25">
      <c r="A47" s="279"/>
      <c r="B47" s="279"/>
      <c r="C47" s="279"/>
      <c r="D47" s="279"/>
      <c r="E47" s="279"/>
      <c r="F47" s="279"/>
    </row>
    <row r="48" spans="1:6" ht="30" customHeight="1" x14ac:dyDescent="0.25">
      <c r="A48" s="279"/>
      <c r="B48" s="279"/>
      <c r="C48" s="279"/>
      <c r="D48" s="279"/>
      <c r="E48" s="279"/>
      <c r="F48" s="279"/>
    </row>
    <row r="49" spans="1:6" x14ac:dyDescent="0.25">
      <c r="A49" s="279"/>
      <c r="B49" s="279"/>
      <c r="C49" s="279"/>
      <c r="D49" s="279"/>
      <c r="E49" s="279"/>
      <c r="F49" s="279"/>
    </row>
    <row r="50" spans="1:6" x14ac:dyDescent="0.25">
      <c r="A50" s="279"/>
      <c r="B50" s="279"/>
      <c r="C50" s="279"/>
      <c r="D50" s="279"/>
      <c r="E50" s="279"/>
      <c r="F50" s="279"/>
    </row>
    <row r="51" spans="1:6" x14ac:dyDescent="0.25">
      <c r="A51" s="279"/>
      <c r="B51" s="279"/>
      <c r="C51" s="279"/>
      <c r="D51" s="279"/>
      <c r="E51" s="279"/>
      <c r="F51" s="279"/>
    </row>
    <row r="52" spans="1:6" x14ac:dyDescent="0.25">
      <c r="A52" s="279"/>
      <c r="B52" s="279"/>
      <c r="C52" s="279"/>
      <c r="D52" s="279"/>
      <c r="E52" s="279"/>
      <c r="F52" s="279"/>
    </row>
    <row r="53" spans="1:6" x14ac:dyDescent="0.25">
      <c r="A53" s="279"/>
      <c r="B53" s="279"/>
      <c r="C53" s="279"/>
      <c r="D53" s="279"/>
      <c r="E53" s="279"/>
      <c r="F53" s="279"/>
    </row>
    <row r="54" spans="1:6" x14ac:dyDescent="0.25">
      <c r="A54" s="279"/>
      <c r="B54" s="279"/>
      <c r="C54" s="279"/>
      <c r="D54" s="279"/>
      <c r="E54" s="279"/>
      <c r="F54" s="279"/>
    </row>
    <row r="55" spans="1:6" x14ac:dyDescent="0.25">
      <c r="A55" s="279"/>
      <c r="B55" s="279"/>
      <c r="C55" s="279"/>
      <c r="D55" s="279"/>
      <c r="E55" s="279"/>
      <c r="F55" s="279"/>
    </row>
    <row r="56" spans="1:6" x14ac:dyDescent="0.25">
      <c r="A56" s="279"/>
      <c r="B56" s="279"/>
      <c r="C56" s="279"/>
      <c r="D56" s="279"/>
      <c r="E56" s="279"/>
      <c r="F56" s="279"/>
    </row>
    <row r="57" spans="1:6" x14ac:dyDescent="0.25">
      <c r="A57" s="279"/>
      <c r="B57" s="279"/>
      <c r="C57" s="279"/>
      <c r="D57" s="279"/>
      <c r="E57" s="279"/>
      <c r="F57" s="279"/>
    </row>
    <row r="58" spans="1:6" x14ac:dyDescent="0.25">
      <c r="A58" s="279"/>
      <c r="B58" s="279"/>
      <c r="C58" s="279"/>
      <c r="D58" s="279"/>
      <c r="E58" s="279"/>
      <c r="F58" s="279"/>
    </row>
    <row r="59" spans="1:6" x14ac:dyDescent="0.25">
      <c r="A59" s="279"/>
      <c r="B59" s="279"/>
      <c r="C59" s="279"/>
      <c r="D59" s="279"/>
      <c r="E59" s="279"/>
      <c r="F59" s="279"/>
    </row>
    <row r="60" spans="1:6" x14ac:dyDescent="0.25">
      <c r="A60" s="279"/>
      <c r="B60" s="279"/>
      <c r="C60" s="279"/>
      <c r="D60" s="279"/>
      <c r="E60" s="279"/>
      <c r="F60" s="279"/>
    </row>
    <row r="61" spans="1:6" x14ac:dyDescent="0.25">
      <c r="A61" s="279"/>
      <c r="B61" s="279"/>
      <c r="C61" s="279"/>
      <c r="D61" s="279"/>
      <c r="E61" s="279"/>
      <c r="F61" s="279"/>
    </row>
    <row r="62" spans="1:6" x14ac:dyDescent="0.25">
      <c r="A62" s="279"/>
      <c r="B62" s="279"/>
      <c r="C62" s="279"/>
      <c r="D62" s="279"/>
      <c r="E62" s="279"/>
      <c r="F62" s="279"/>
    </row>
    <row r="63" spans="1:6" x14ac:dyDescent="0.25">
      <c r="A63" s="279"/>
      <c r="B63" s="279"/>
      <c r="C63" s="279"/>
      <c r="D63" s="279"/>
      <c r="E63" s="279"/>
      <c r="F63" s="279"/>
    </row>
    <row r="64" spans="1:6" x14ac:dyDescent="0.25">
      <c r="A64" s="279"/>
      <c r="B64" s="279"/>
      <c r="C64" s="279"/>
      <c r="D64" s="279"/>
      <c r="E64" s="279"/>
      <c r="F64" s="279"/>
    </row>
    <row r="65" spans="1:6" x14ac:dyDescent="0.25">
      <c r="A65" s="279"/>
      <c r="B65" s="279"/>
      <c r="C65" s="279"/>
      <c r="D65" s="279"/>
      <c r="E65" s="279"/>
      <c r="F65" s="279"/>
    </row>
    <row r="66" spans="1:6" x14ac:dyDescent="0.25">
      <c r="A66" s="279"/>
      <c r="B66" s="279"/>
      <c r="C66" s="279"/>
      <c r="D66" s="279"/>
      <c r="E66" s="279"/>
      <c r="F66" s="279"/>
    </row>
    <row r="67" spans="1:6" x14ac:dyDescent="0.25">
      <c r="A67" s="279"/>
      <c r="B67" s="279"/>
      <c r="C67" s="279"/>
      <c r="D67" s="279"/>
      <c r="E67" s="279"/>
      <c r="F67" s="279"/>
    </row>
    <row r="68" spans="1:6" x14ac:dyDescent="0.25">
      <c r="A68" s="279"/>
      <c r="B68" s="279"/>
      <c r="C68" s="279"/>
      <c r="D68" s="279"/>
      <c r="E68" s="279"/>
      <c r="F68" s="279"/>
    </row>
    <row r="69" spans="1:6" x14ac:dyDescent="0.25">
      <c r="A69" s="279"/>
      <c r="B69" s="279"/>
      <c r="C69" s="279"/>
      <c r="D69" s="279"/>
      <c r="E69" s="279"/>
      <c r="F69" s="279"/>
    </row>
    <row r="70" spans="1:6" x14ac:dyDescent="0.25">
      <c r="A70" s="279"/>
      <c r="B70" s="279"/>
      <c r="C70" s="279"/>
      <c r="D70" s="279"/>
      <c r="E70" s="279"/>
      <c r="F70" s="279"/>
    </row>
    <row r="71" spans="1:6" x14ac:dyDescent="0.25">
      <c r="A71" s="279"/>
      <c r="B71" s="279"/>
      <c r="C71" s="279"/>
      <c r="D71" s="279"/>
      <c r="E71" s="279"/>
      <c r="F71" s="279"/>
    </row>
    <row r="72" spans="1:6" x14ac:dyDescent="0.25">
      <c r="A72" s="279"/>
      <c r="B72" s="279"/>
      <c r="C72" s="279"/>
      <c r="D72" s="279"/>
      <c r="E72" s="279"/>
      <c r="F72" s="279"/>
    </row>
    <row r="73" spans="1:6" x14ac:dyDescent="0.25">
      <c r="A73" s="279"/>
      <c r="B73" s="279"/>
      <c r="C73" s="279"/>
      <c r="D73" s="279"/>
      <c r="E73" s="279"/>
      <c r="F73" s="279"/>
    </row>
    <row r="74" spans="1:6" x14ac:dyDescent="0.25">
      <c r="A74" s="279"/>
      <c r="B74" s="279"/>
      <c r="C74" s="279"/>
      <c r="D74" s="279"/>
      <c r="E74" s="279"/>
      <c r="F74" s="279"/>
    </row>
    <row r="75" spans="1:6" x14ac:dyDescent="0.25">
      <c r="A75" s="279"/>
      <c r="B75" s="279"/>
      <c r="C75" s="279"/>
      <c r="D75" s="279"/>
      <c r="E75" s="279"/>
      <c r="F75" s="279"/>
    </row>
    <row r="76" spans="1:6" x14ac:dyDescent="0.25">
      <c r="A76" s="279"/>
      <c r="B76" s="279"/>
      <c r="C76" s="279"/>
      <c r="D76" s="279"/>
      <c r="E76" s="279"/>
      <c r="F76" s="279"/>
    </row>
    <row r="77" spans="1:6" x14ac:dyDescent="0.25">
      <c r="A77" s="279"/>
      <c r="B77" s="279"/>
      <c r="C77" s="279"/>
      <c r="D77" s="279"/>
      <c r="E77" s="279"/>
      <c r="F77" s="279"/>
    </row>
    <row r="78" spans="1:6" x14ac:dyDescent="0.25">
      <c r="A78" s="279"/>
      <c r="B78" s="279"/>
      <c r="C78" s="279"/>
      <c r="D78" s="279"/>
      <c r="E78" s="279"/>
      <c r="F78" s="279"/>
    </row>
    <row r="79" spans="1:6" x14ac:dyDescent="0.25">
      <c r="A79" s="279"/>
      <c r="B79" s="279"/>
      <c r="C79" s="279"/>
      <c r="D79" s="279"/>
      <c r="E79" s="279"/>
      <c r="F79" s="279"/>
    </row>
    <row r="80" spans="1:6" x14ac:dyDescent="0.25">
      <c r="A80" s="279"/>
      <c r="B80" s="279"/>
      <c r="C80" s="279"/>
      <c r="D80" s="279"/>
      <c r="E80" s="279"/>
      <c r="F80" s="279"/>
    </row>
    <row r="81" spans="1:6" x14ac:dyDescent="0.25">
      <c r="A81" s="279"/>
      <c r="B81" s="279"/>
      <c r="C81" s="279"/>
      <c r="D81" s="279"/>
      <c r="E81" s="279"/>
      <c r="F81" s="279"/>
    </row>
    <row r="82" spans="1:6" x14ac:dyDescent="0.25">
      <c r="A82" s="279"/>
      <c r="B82" s="279"/>
      <c r="C82" s="279"/>
      <c r="D82" s="279"/>
      <c r="E82" s="279"/>
      <c r="F82" s="279"/>
    </row>
    <row r="83" spans="1:6" x14ac:dyDescent="0.25">
      <c r="A83" s="279"/>
      <c r="B83" s="279"/>
      <c r="C83" s="279"/>
      <c r="D83" s="279"/>
      <c r="E83" s="279"/>
      <c r="F83" s="279"/>
    </row>
    <row r="84" spans="1:6" x14ac:dyDescent="0.25">
      <c r="A84" s="279"/>
      <c r="B84" s="279"/>
      <c r="C84" s="279"/>
      <c r="D84" s="279"/>
      <c r="E84" s="279"/>
      <c r="F84" s="279"/>
    </row>
    <row r="85" spans="1:6" x14ac:dyDescent="0.25">
      <c r="A85" s="279"/>
      <c r="B85" s="279"/>
      <c r="C85" s="279"/>
      <c r="D85" s="279"/>
      <c r="E85" s="279"/>
      <c r="F85" s="279"/>
    </row>
    <row r="86" spans="1:6" x14ac:dyDescent="0.25">
      <c r="A86" s="279"/>
      <c r="B86" s="279"/>
      <c r="C86" s="279"/>
      <c r="D86" s="279"/>
      <c r="E86" s="279"/>
      <c r="F86" s="279"/>
    </row>
    <row r="87" spans="1:6" x14ac:dyDescent="0.25">
      <c r="A87" s="279"/>
      <c r="B87" s="279"/>
      <c r="C87" s="279"/>
      <c r="D87" s="279"/>
      <c r="E87" s="279"/>
      <c r="F87" s="279"/>
    </row>
    <row r="88" spans="1:6" x14ac:dyDescent="0.25">
      <c r="A88" s="279"/>
      <c r="B88" s="279"/>
      <c r="C88" s="279"/>
      <c r="D88" s="279"/>
      <c r="E88" s="279"/>
      <c r="F88" s="279"/>
    </row>
    <row r="89" spans="1:6" x14ac:dyDescent="0.25">
      <c r="A89" s="279"/>
      <c r="B89" s="279"/>
      <c r="C89" s="279"/>
      <c r="D89" s="279"/>
      <c r="E89" s="279"/>
      <c r="F89" s="279"/>
    </row>
    <row r="90" spans="1:6" x14ac:dyDescent="0.25">
      <c r="A90" s="279"/>
      <c r="B90" s="279"/>
      <c r="C90" s="279"/>
      <c r="D90" s="279"/>
      <c r="E90" s="279"/>
      <c r="F90" s="279"/>
    </row>
    <row r="91" spans="1:6" x14ac:dyDescent="0.25">
      <c r="A91" s="279"/>
      <c r="B91" s="279"/>
      <c r="C91" s="279"/>
      <c r="D91" s="279"/>
      <c r="E91" s="279"/>
      <c r="F91" s="279"/>
    </row>
    <row r="92" spans="1:6" x14ac:dyDescent="0.25">
      <c r="A92" s="279"/>
      <c r="B92" s="279"/>
      <c r="C92" s="279"/>
      <c r="D92" s="279"/>
      <c r="E92" s="279"/>
      <c r="F92" s="279"/>
    </row>
    <row r="93" spans="1:6" x14ac:dyDescent="0.25">
      <c r="A93" s="279"/>
      <c r="B93" s="279"/>
      <c r="C93" s="279"/>
      <c r="D93" s="279"/>
      <c r="E93" s="279"/>
      <c r="F93" s="279"/>
    </row>
    <row r="94" spans="1:6" x14ac:dyDescent="0.25">
      <c r="A94" s="279"/>
      <c r="B94" s="279"/>
      <c r="C94" s="279"/>
      <c r="D94" s="279"/>
      <c r="E94" s="279"/>
      <c r="F94" s="279"/>
    </row>
    <row r="95" spans="1:6" x14ac:dyDescent="0.25">
      <c r="A95" s="279"/>
      <c r="B95" s="279"/>
      <c r="C95" s="279"/>
      <c r="D95" s="279"/>
      <c r="E95" s="279"/>
      <c r="F95" s="27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pane ySplit="6" topLeftCell="A7" activePane="bottomLeft" state="frozen"/>
      <selection pane="bottomLeft" activeCell="P17" sqref="P17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3" t="s">
        <v>10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</row>
    <row r="2" spans="1:22" ht="15" customHeight="1" x14ac:dyDescent="0.25">
      <c r="A2" s="383"/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383"/>
      <c r="Q2" s="383"/>
    </row>
    <row r="3" spans="1:22" s="120" customFormat="1" ht="18" customHeight="1" x14ac:dyDescent="0.25">
      <c r="A3" s="384" t="s">
        <v>41</v>
      </c>
      <c r="B3" s="384"/>
      <c r="C3" s="384"/>
      <c r="D3" s="384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</row>
    <row r="4" spans="1:22" s="120" customFormat="1" ht="18" customHeight="1" x14ac:dyDescent="0.25">
      <c r="A4" s="385" t="s">
        <v>17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5"/>
      <c r="P4" s="385"/>
      <c r="Q4" s="385"/>
    </row>
    <row r="5" spans="1:22" s="120" customFormat="1" ht="18" customHeight="1" x14ac:dyDescent="0.25">
      <c r="A5" s="386" t="s">
        <v>65</v>
      </c>
      <c r="B5" s="387"/>
      <c r="C5" s="164"/>
      <c r="D5" s="165" t="s">
        <v>42</v>
      </c>
      <c r="E5" s="165"/>
      <c r="F5" s="381" t="s">
        <v>66</v>
      </c>
      <c r="G5" s="381"/>
      <c r="H5" s="381"/>
      <c r="I5" s="381"/>
      <c r="J5" s="381"/>
      <c r="K5" s="381"/>
      <c r="L5" s="381"/>
      <c r="M5" s="381"/>
      <c r="N5" s="381"/>
      <c r="O5" s="381"/>
      <c r="P5" s="381"/>
      <c r="Q5" s="382"/>
      <c r="T5" s="380"/>
      <c r="U5" s="381"/>
      <c r="V5" s="382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12</v>
      </c>
      <c r="T6" s="136"/>
      <c r="U6" s="136"/>
      <c r="V6" s="136"/>
    </row>
    <row r="7" spans="1:22" ht="18" customHeight="1" x14ac:dyDescent="0.25">
      <c r="A7" s="122">
        <v>1</v>
      </c>
      <c r="B7" s="138" t="s">
        <v>170</v>
      </c>
      <c r="C7" s="122" t="s">
        <v>57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/>
      <c r="U7" s="159"/>
      <c r="V7" s="159"/>
    </row>
    <row r="8" spans="1:22" ht="18" customHeight="1" x14ac:dyDescent="0.25">
      <c r="A8" s="122">
        <v>2</v>
      </c>
      <c r="B8" s="138" t="s">
        <v>171</v>
      </c>
      <c r="C8" s="122" t="s">
        <v>191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/>
      <c r="O8" s="141">
        <v>15</v>
      </c>
      <c r="P8" s="141"/>
      <c r="Q8" s="139"/>
      <c r="T8" s="159"/>
      <c r="U8" s="159"/>
      <c r="V8" s="159"/>
    </row>
    <row r="9" spans="1:22" ht="18" customHeight="1" x14ac:dyDescent="0.25">
      <c r="A9" s="125">
        <v>3</v>
      </c>
      <c r="B9" s="138" t="s">
        <v>172</v>
      </c>
      <c r="C9" s="122" t="s">
        <v>143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/>
      <c r="O9" s="141"/>
      <c r="P9" s="141"/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173</v>
      </c>
      <c r="C10" s="122" t="s">
        <v>192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389"/>
      <c r="U10" s="390"/>
      <c r="V10" s="391"/>
    </row>
    <row r="11" spans="1:22" ht="18" customHeight="1" x14ac:dyDescent="0.25">
      <c r="A11" s="125">
        <v>5</v>
      </c>
      <c r="B11" s="138" t="s">
        <v>174</v>
      </c>
      <c r="C11" s="122" t="s">
        <v>193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/>
      <c r="U11" s="159"/>
      <c r="V11" s="159"/>
    </row>
    <row r="12" spans="1:22" ht="18" customHeight="1" x14ac:dyDescent="0.25">
      <c r="A12" s="147">
        <v>6</v>
      </c>
      <c r="B12" s="138" t="s">
        <v>175</v>
      </c>
      <c r="C12" s="122" t="s">
        <v>194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176</v>
      </c>
      <c r="C13" s="122" t="s">
        <v>149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389"/>
      <c r="U13" s="390"/>
      <c r="V13" s="391"/>
    </row>
    <row r="14" spans="1:22" ht="18" customHeight="1" x14ac:dyDescent="0.25">
      <c r="A14" s="147">
        <v>8</v>
      </c>
      <c r="B14" s="138" t="s">
        <v>177</v>
      </c>
      <c r="C14" s="122" t="s">
        <v>148</v>
      </c>
      <c r="D14" s="126"/>
      <c r="E14" s="122"/>
      <c r="F14" s="139">
        <v>100</v>
      </c>
      <c r="G14" s="139">
        <v>300</v>
      </c>
      <c r="H14" s="143">
        <v>500</v>
      </c>
      <c r="I14" s="139"/>
      <c r="J14" s="143"/>
      <c r="K14" s="143"/>
      <c r="L14" s="139"/>
      <c r="M14" s="140"/>
      <c r="N14" s="141"/>
      <c r="O14" s="141"/>
      <c r="P14" s="141"/>
      <c r="Q14" s="146"/>
      <c r="T14" s="159"/>
      <c r="U14" s="159"/>
      <c r="V14" s="159"/>
    </row>
    <row r="15" spans="1:22" ht="18" customHeight="1" x14ac:dyDescent="0.25">
      <c r="A15" s="125">
        <v>9</v>
      </c>
      <c r="B15" s="138" t="s">
        <v>178</v>
      </c>
      <c r="C15" s="123" t="s">
        <v>58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/>
      <c r="U15" s="163"/>
      <c r="V15" s="163"/>
    </row>
    <row r="16" spans="1:22" ht="18" customHeight="1" x14ac:dyDescent="0.25">
      <c r="A16" s="147">
        <v>10</v>
      </c>
      <c r="B16" s="138" t="s">
        <v>179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</row>
    <row r="17" spans="1:17" ht="18.75" x14ac:dyDescent="0.25">
      <c r="A17" s="125" t="s">
        <v>103</v>
      </c>
      <c r="B17" s="138" t="s">
        <v>180</v>
      </c>
      <c r="C17" s="123" t="s">
        <v>195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>
        <v>25</v>
      </c>
      <c r="Q17" s="146"/>
    </row>
    <row r="18" spans="1:17" ht="18.75" x14ac:dyDescent="0.25">
      <c r="A18" s="122">
        <v>12</v>
      </c>
      <c r="B18" s="138" t="s">
        <v>181</v>
      </c>
      <c r="C18" s="122" t="s">
        <v>196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</row>
    <row r="19" spans="1:17" ht="18.75" x14ac:dyDescent="0.25">
      <c r="A19" s="148">
        <v>13</v>
      </c>
      <c r="B19" s="138" t="s">
        <v>182</v>
      </c>
      <c r="C19" s="127" t="s">
        <v>197</v>
      </c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17" ht="18.75" x14ac:dyDescent="0.25">
      <c r="A20" s="150">
        <v>14</v>
      </c>
      <c r="B20" s="138" t="s">
        <v>183</v>
      </c>
      <c r="C20" s="122" t="s">
        <v>198</v>
      </c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17" ht="18.75" x14ac:dyDescent="0.25">
      <c r="A21" s="148">
        <v>15</v>
      </c>
      <c r="B21" s="138" t="s">
        <v>184</v>
      </c>
      <c r="C21" s="122" t="s">
        <v>199</v>
      </c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17" ht="18.75" x14ac:dyDescent="0.25">
      <c r="A22" s="148">
        <v>17</v>
      </c>
      <c r="B22" s="138" t="s">
        <v>185</v>
      </c>
      <c r="C22" s="128" t="s">
        <v>61</v>
      </c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>
        <v>10</v>
      </c>
      <c r="O22" s="141"/>
      <c r="P22" s="141"/>
      <c r="Q22" s="146"/>
    </row>
    <row r="23" spans="1:17" ht="18.75" x14ac:dyDescent="0.25">
      <c r="A23" s="150">
        <v>18</v>
      </c>
      <c r="B23" s="138" t="s">
        <v>186</v>
      </c>
      <c r="C23" s="122" t="s">
        <v>62</v>
      </c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17" ht="18.75" x14ac:dyDescent="0.25">
      <c r="A24" s="148">
        <v>19</v>
      </c>
      <c r="B24" s="138" t="s">
        <v>187</v>
      </c>
      <c r="C24" s="122" t="s">
        <v>139</v>
      </c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17" ht="18.75" x14ac:dyDescent="0.25">
      <c r="A25" s="151">
        <v>20</v>
      </c>
      <c r="B25" s="138" t="s">
        <v>188</v>
      </c>
      <c r="C25" s="330" t="s">
        <v>63</v>
      </c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17" ht="18.75" x14ac:dyDescent="0.25">
      <c r="A26" s="151">
        <v>21</v>
      </c>
      <c r="B26" s="138" t="s">
        <v>189</v>
      </c>
      <c r="C26" s="330" t="s">
        <v>200</v>
      </c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17" ht="19.5" thickBot="1" x14ac:dyDescent="0.3">
      <c r="A27" s="151">
        <v>22</v>
      </c>
      <c r="B27" s="138" t="s">
        <v>190</v>
      </c>
      <c r="C27" s="330" t="s">
        <v>64</v>
      </c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17" s="130" customFormat="1" ht="16.5" thickBot="1" x14ac:dyDescent="0.3">
      <c r="A28" s="377" t="s">
        <v>34</v>
      </c>
      <c r="B28" s="378"/>
      <c r="C28" s="379"/>
      <c r="D28" s="172">
        <f t="shared" ref="D28:P28" si="0">SUM(D7:D27)</f>
        <v>0</v>
      </c>
      <c r="E28" s="172">
        <f t="shared" si="0"/>
        <v>0</v>
      </c>
      <c r="F28" s="172">
        <f t="shared" si="0"/>
        <v>100</v>
      </c>
      <c r="G28" s="172">
        <f t="shared" si="0"/>
        <v>300</v>
      </c>
      <c r="H28" s="172">
        <f t="shared" si="0"/>
        <v>500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20</v>
      </c>
      <c r="O28" s="172">
        <f t="shared" si="0"/>
        <v>15</v>
      </c>
      <c r="P28" s="172">
        <f t="shared" si="0"/>
        <v>25</v>
      </c>
      <c r="Q28" s="173"/>
    </row>
    <row r="29" spans="1:17" ht="15.75" x14ac:dyDescent="0.25">
      <c r="A29" s="60"/>
      <c r="B29" s="60"/>
      <c r="C29" s="60"/>
      <c r="D29" s="329"/>
      <c r="F29" s="60"/>
      <c r="G29" s="60"/>
      <c r="H29" s="60"/>
      <c r="I29" s="60"/>
    </row>
    <row r="30" spans="1:17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17" x14ac:dyDescent="0.25">
      <c r="A31" s="60"/>
      <c r="B31" s="60"/>
      <c r="C31" s="50"/>
      <c r="D31" s="50"/>
      <c r="F31" s="60"/>
      <c r="G31" s="60"/>
      <c r="I31" s="60"/>
    </row>
    <row r="32" spans="1:17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2021-07-04T09:31:35Z</cp:lastPrinted>
  <dcterms:created xsi:type="dcterms:W3CDTF">2015-12-02T06:31:52Z</dcterms:created>
  <dcterms:modified xsi:type="dcterms:W3CDTF">2021-07-13T16:52:06Z</dcterms:modified>
</cp:coreProperties>
</file>