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4" i="58" l="1"/>
  <c r="C22" i="57" l="1"/>
  <c r="C15" i="55" l="1"/>
  <c r="M38" i="55"/>
  <c r="H31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NRB Bank Boss Account Deposit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<sst xmlns="http://schemas.openxmlformats.org/spreadsheetml/2006/main" count="430" uniqueCount="243">
  <si>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</si>
  <si>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</si>
  <si>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</si>
  <si>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</si>
  <si>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</si>
  <si>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</si>
  <si>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</si>
  <si>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</si>
  <si>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</si>
  <si>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</si>
  <si>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</si>
  <si>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</si>
  <si>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</si>
  <si>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</si>
  <si>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</si>
  <si>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</si>
  <si>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</si>
  <si>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</si>
  <si>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</si>
  <si>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</si>
  <si>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</si>
  <si>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</si>
  <si>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</si>
  <si>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</si>
  <si>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</si>
  <si>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</si>
  <si>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</si>
  <si>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</si>
  <si>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</si>
  <si>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</si>
  <si>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</si>
  <si>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</si>
  <si>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</si>
  <si>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</si>
  <si>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</si>
  <si>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</si>
  <si>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</si>
  <si>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</si>
  <si>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</si>
  <si>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</si>
  <si>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</si>
  <si>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</si>
  <si>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</si>
  <si>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</si>
  <si>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</si>
  <si>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</si>
  <si>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</si>
  <si>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</si>
  <si>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</si>
  <si>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</si>
  <si>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</si>
  <si>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</si>
  <si>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</si>
  <si>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</si>
  <si>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</si>
  <si>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</si>
  <si>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</si>
  <si>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</si>
  <si>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</si>
  <si>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</si>
  <si>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</si>
  <si>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</si>
  <si>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</si>
  <si>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</si>
  <si>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</si>
  <si>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</si>
  <si>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</si>
  <si>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</si>
  <si>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</si>
  <si>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</si>
  <si>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</si>
  <si>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</si>
  <si>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</si>
  <si>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</si>
  <si>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</si>
  <si>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</si>
  <si>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</si>
  <si>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</si>
  <si>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</si>
  <si>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</si>
  <si>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</si>
  <si>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</si>
  <si>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</si>
  <si>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</si>
  <si>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</si>
  <si>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</si>
  <si>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</si>
  <si>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</si>
  <si>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</si>
  <si>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</si>
  <si>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</si>
  <si>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</si>
  <si>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</si>
  <si>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</si>
  <si>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</si>
  <si>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</si>
  <si>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</si>
  <si>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</si>
  <si>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</si>
  <si>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</si>
  <si>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</si>
  <si>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</si>
  <si>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</si>
  <si>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</si>
  <si>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</si>
  <si>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</si>
  <si>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</si>
  <si>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</si>
  <si>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</si>
  <si>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</si>
  <si>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</si>
  <si>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</si>
  <si>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</si>
  <si>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</si>
  <si>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</si>
  <si>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</si>
  <si>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</si>
  <si>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</si>
  <si>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</si>
  <si>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</si>
  <si>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</si>
  <si>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</si>
  <si>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</si>
  <si>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</si>
  <si>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</si>
  <si>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</si>
  <si>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</si>
  <si>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</si>
  <si>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</si>
  <si>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</si>
  <si>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</si>
  <si>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</si>
  <si>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</si>
  <si>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</si>
  <si>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</si>
  <si>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</si>
  <si>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</si>
  <si>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</si>
  <si>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</si>
  <si>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</si>
  <si>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</si>
  <si>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</si>
  <si>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</si>
  <si>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</si>
  <si>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</si>
  <si>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</si>
  <si>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</si>
  <si>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</si>
  <si>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</si>
  <si>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</si>
  <si>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</si>
  <si>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</si>
  <si>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</si>
  <si>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</si>
  <si>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</si>
  <si>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</si>
  <si>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</si>
  <si>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</si>
  <si>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</si>
  <si>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</si>
  <si>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</si>
  <si>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</si>
  <si>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</si>
  <si>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</si>
  <si>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</si>
  <si>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</si>
  <si>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</si>
  <si>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</si>
  <si>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</si>
  <si>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</si>
  <si>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</si>
  <si>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</si>
  <si>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</si>
  <si>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</si>
  <si>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</si>
  <si>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</si>
  <si>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</si>
  <si>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</si>
  <si>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</si>
  <si>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</si>
  <si>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</si>
  <si>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</si>
  <si>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</si>
  <si>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</si>
  <si>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</si>
  <si>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</si>
  <si>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</si>
  <si>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</si>
  <si>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</si>
  <si>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</si>
  <si>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</si>
  <si>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</si>
  <si>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</si>
  <si>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</si>
  <si>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</si>
  <si>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</si>
  <si>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</si>
  <si>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</si>
  <si>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</si>
  <si>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</si>
  <si>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</si>
  <si>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</si>
  <si>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</si>
  <si>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</si>
  <si>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</si>
  <si>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</si>
  <si>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21.10.20211</t>
  </si>
  <si>
    <t>RSO Training</t>
  </si>
  <si>
    <t>Sim+DD(261+269)</t>
  </si>
  <si>
    <t>Sim+DD(232+145)</t>
  </si>
  <si>
    <t>Rakib BP</t>
  </si>
  <si>
    <t>Sim+DD(316+156)</t>
  </si>
  <si>
    <t>Harun</t>
  </si>
  <si>
    <t>Date :28.10.2021</t>
  </si>
  <si>
    <t>BL COMPANY Adjustment DUE Till- 28.10.2021</t>
  </si>
  <si>
    <t>31.10.2021</t>
  </si>
  <si>
    <t>01.11.2021</t>
  </si>
  <si>
    <t>Brant Shop Due</t>
  </si>
  <si>
    <t>Aug+Sep+Oct'21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</si>
  <si>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</si>
  <si>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</si>
  <si>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</si>
  <si>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</si>
  <si>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</si>
  <si>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</si>
  <si>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</si>
  <si>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</si>
  <si>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</si>
  <si>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</si>
  <si>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</si>
  <si>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</si>
  <si>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</si>
  <si>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</si>
  <si>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</si>
  <si>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</si>
  <si>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</si>
  <si>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</si>
  <si>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</si>
  <si>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</si>
  <si>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N.B: Today Received Commission:00</t>
  </si>
  <si>
    <t>07.11.2021</t>
  </si>
  <si>
    <t>08.11.2021</t>
  </si>
  <si>
    <t>Date:08.11.2021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</si>
</sst>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56" fillId="0" borderId="0" xfId="0" applyFont="1"/>
    <xf numFmtId="0" fontId="56" fillId="0" borderId="1" xfId="0" applyFont="1" applyBorder="1"/>
    <xf numFmtId="0" fontId="22" fillId="0" borderId="1" xfId="0" applyFont="1" applyBorder="1"/>
    <xf numFmtId="0" fontId="22" fillId="9" borderId="1" xfId="0" applyFont="1" applyFill="1" applyBorder="1"/>
    <xf numFmtId="0" fontId="56" fillId="0" borderId="1" xfId="0" applyFont="1" applyFill="1" applyBorder="1" applyAlignment="1">
      <alignment horizontal="center" wrapText="1"/>
    </xf>
    <xf numFmtId="0" fontId="0" fillId="0" borderId="1" xfId="0" applyFill="1" applyBorder="1" applyAlignment="1"/>
    <xf numFmtId="2" fontId="7" fillId="0" borderId="23" xfId="0" applyNumberFormat="1" applyFont="1" applyFill="1" applyBorder="1" applyAlignment="1">
      <alignment horizontal="center" vertical="center"/>
    </xf>
    <xf numFmtId="0" fontId="57" fillId="11" borderId="22" xfId="0" applyFont="1" applyFill="1" applyBorder="1" applyAlignment="1">
      <alignment horizontal="center" vertical="center"/>
    </xf>
    <xf numFmtId="0" fontId="61" fillId="10" borderId="2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0" borderId="4" xfId="0" applyFont="1" applyFill="1" applyBorder="1" applyAlignment="1">
      <alignment horizontal="center" vertical="center"/>
    </xf>
    <xf numFmtId="0" fontId="48" fillId="10" borderId="14" xfId="0" applyFont="1" applyFill="1" applyBorder="1" applyAlignment="1">
      <alignment horizontal="center" vertical="center"/>
    </xf>
    <xf numFmtId="0" fontId="48" fillId="10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9" fillId="3" borderId="1" xfId="0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58" t="s">
        <v>9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</row>
    <row r="2" spans="1:25" ht="18" x14ac:dyDescent="0.25">
      <c r="A2" s="359" t="s">
        <v>14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</row>
    <row r="3" spans="1:25" s="68" customFormat="1" ht="16.5" thickBot="1" x14ac:dyDescent="0.3">
      <c r="A3" s="368" t="s">
        <v>194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70"/>
      <c r="T3" s="69"/>
      <c r="U3" s="70"/>
      <c r="V3" s="70"/>
      <c r="W3" s="70"/>
      <c r="X3" s="70"/>
      <c r="Y3" s="71"/>
    </row>
    <row r="4" spans="1:25" s="71" customFormat="1" x14ac:dyDescent="0.25">
      <c r="A4" s="360" t="s">
        <v>15</v>
      </c>
      <c r="B4" s="362" t="s">
        <v>16</v>
      </c>
      <c r="C4" s="362" t="s">
        <v>17</v>
      </c>
      <c r="D4" s="356" t="s">
        <v>18</v>
      </c>
      <c r="E4" s="356" t="s">
        <v>108</v>
      </c>
      <c r="F4" s="356" t="s">
        <v>19</v>
      </c>
      <c r="G4" s="356" t="s">
        <v>20</v>
      </c>
      <c r="H4" s="356" t="s">
        <v>21</v>
      </c>
      <c r="I4" s="356" t="s">
        <v>22</v>
      </c>
      <c r="J4" s="356" t="s">
        <v>23</v>
      </c>
      <c r="K4" s="371" t="s">
        <v>24</v>
      </c>
      <c r="L4" s="364" t="s">
        <v>25</v>
      </c>
      <c r="M4" s="373" t="s">
        <v>26</v>
      </c>
      <c r="N4" s="375" t="s">
        <v>8</v>
      </c>
      <c r="O4" s="377" t="s">
        <v>27</v>
      </c>
      <c r="P4" s="364" t="s">
        <v>126</v>
      </c>
      <c r="Q4" s="366" t="s">
        <v>189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61"/>
      <c r="B5" s="363"/>
      <c r="C5" s="363"/>
      <c r="D5" s="357"/>
      <c r="E5" s="357"/>
      <c r="F5" s="357"/>
      <c r="G5" s="357"/>
      <c r="H5" s="357"/>
      <c r="I5" s="357"/>
      <c r="J5" s="357"/>
      <c r="K5" s="372"/>
      <c r="L5" s="365"/>
      <c r="M5" s="374"/>
      <c r="N5" s="376"/>
      <c r="O5" s="378"/>
      <c r="P5" s="365"/>
      <c r="Q5" s="367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232</v>
      </c>
      <c r="B6" s="203"/>
      <c r="C6" s="204"/>
      <c r="D6" s="204"/>
      <c r="E6" s="204"/>
      <c r="F6" s="204"/>
      <c r="G6" s="310">
        <v>813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813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233</v>
      </c>
      <c r="B7" s="203"/>
      <c r="C7" s="204"/>
      <c r="D7" s="204"/>
      <c r="E7" s="204"/>
      <c r="F7" s="204"/>
      <c r="G7" s="310">
        <v>908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908</v>
      </c>
      <c r="S7" s="76"/>
      <c r="T7" s="74"/>
      <c r="U7" s="74"/>
      <c r="V7" s="74"/>
      <c r="W7" s="74"/>
      <c r="X7" s="74"/>
    </row>
    <row r="8" spans="1:25" s="75" customFormat="1" x14ac:dyDescent="0.25">
      <c r="A8" s="202" t="s">
        <v>235</v>
      </c>
      <c r="B8" s="206"/>
      <c r="C8" s="207"/>
      <c r="D8" s="207"/>
      <c r="E8" s="207"/>
      <c r="F8" s="207"/>
      <c r="G8" s="311">
        <v>660</v>
      </c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660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 t="s">
        <v>238</v>
      </c>
      <c r="B9" s="206"/>
      <c r="C9" s="207">
        <v>400</v>
      </c>
      <c r="D9" s="207"/>
      <c r="E9" s="207"/>
      <c r="F9" s="207"/>
      <c r="G9" s="311">
        <v>1057</v>
      </c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1457</v>
      </c>
      <c r="S9" s="76"/>
      <c r="T9" s="78"/>
      <c r="U9" s="78"/>
      <c r="V9" s="74"/>
      <c r="W9" s="74"/>
      <c r="X9" s="74"/>
    </row>
    <row r="10" spans="1:25" s="75" customFormat="1" x14ac:dyDescent="0.25">
      <c r="A10" s="202" t="s">
        <v>240</v>
      </c>
      <c r="B10" s="206"/>
      <c r="C10" s="207">
        <v>400</v>
      </c>
      <c r="D10" s="207"/>
      <c r="E10" s="207"/>
      <c r="F10" s="207"/>
      <c r="G10" s="311">
        <v>1609</v>
      </c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2009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 t="s">
        <v>241</v>
      </c>
      <c r="B11" s="206"/>
      <c r="C11" s="207"/>
      <c r="D11" s="207"/>
      <c r="E11" s="207"/>
      <c r="F11" s="207"/>
      <c r="G11" s="311">
        <v>1141</v>
      </c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1141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/>
      <c r="B12" s="206"/>
      <c r="C12" s="207"/>
      <c r="D12" s="207"/>
      <c r="E12" s="207"/>
      <c r="F12" s="207"/>
      <c r="G12" s="311"/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/>
      <c r="B13" s="206"/>
      <c r="C13" s="207"/>
      <c r="D13" s="207"/>
      <c r="E13" s="207"/>
      <c r="F13" s="207"/>
      <c r="G13" s="311"/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/>
      <c r="B14" s="206"/>
      <c r="C14" s="207"/>
      <c r="D14" s="207"/>
      <c r="E14" s="207"/>
      <c r="F14" s="207"/>
      <c r="G14" s="311"/>
      <c r="H14" s="207"/>
      <c r="I14" s="207"/>
      <c r="J14" s="207"/>
      <c r="K14" s="207"/>
      <c r="L14" s="207"/>
      <c r="M14" s="207"/>
      <c r="N14" s="207"/>
      <c r="O14" s="207"/>
      <c r="P14" s="207"/>
      <c r="Q14" s="209"/>
      <c r="R14" s="195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/>
      <c r="B15" s="206"/>
      <c r="C15" s="207"/>
      <c r="D15" s="207"/>
      <c r="E15" s="207"/>
      <c r="F15" s="207"/>
      <c r="G15" s="311"/>
      <c r="H15" s="207"/>
      <c r="I15" s="207"/>
      <c r="J15" s="207"/>
      <c r="K15" s="207"/>
      <c r="L15" s="207"/>
      <c r="M15" s="207"/>
      <c r="N15" s="207"/>
      <c r="O15" s="207"/>
      <c r="P15" s="207"/>
      <c r="Q15" s="209"/>
      <c r="R15" s="195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/>
      <c r="B16" s="206"/>
      <c r="C16" s="207"/>
      <c r="D16" s="207"/>
      <c r="E16" s="207"/>
      <c r="F16" s="207"/>
      <c r="G16" s="311"/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/>
      <c r="B17" s="206"/>
      <c r="C17" s="207"/>
      <c r="D17" s="207"/>
      <c r="E17" s="207"/>
      <c r="F17" s="207"/>
      <c r="G17" s="311"/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/>
      <c r="B18" s="206"/>
      <c r="C18" s="207"/>
      <c r="D18" s="207"/>
      <c r="E18" s="207"/>
      <c r="F18" s="207"/>
      <c r="G18" s="311"/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/>
      <c r="B19" s="206"/>
      <c r="C19" s="207"/>
      <c r="D19" s="207"/>
      <c r="E19" s="207"/>
      <c r="F19" s="207"/>
      <c r="G19" s="311"/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/>
      <c r="B20" s="206"/>
      <c r="C20" s="207"/>
      <c r="D20" s="207"/>
      <c r="E20" s="207"/>
      <c r="F20" s="207"/>
      <c r="G20" s="311"/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/>
      <c r="B21" s="206"/>
      <c r="C21" s="207"/>
      <c r="D21" s="207"/>
      <c r="E21" s="207"/>
      <c r="F21" s="207"/>
      <c r="G21" s="311"/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0</v>
      </c>
      <c r="S21" s="76"/>
      <c r="T21" s="53"/>
    </row>
    <row r="22" spans="1:24" s="75" customFormat="1" x14ac:dyDescent="0.25">
      <c r="A22" s="202"/>
      <c r="B22" s="206"/>
      <c r="C22" s="207"/>
      <c r="D22" s="207"/>
      <c r="E22" s="207"/>
      <c r="F22" s="207"/>
      <c r="G22" s="311"/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0</v>
      </c>
      <c r="S22" s="76"/>
      <c r="T22" s="53"/>
    </row>
    <row r="23" spans="1:24" s="77" customFormat="1" x14ac:dyDescent="0.25">
      <c r="A23" s="202"/>
      <c r="B23" s="206"/>
      <c r="C23" s="207"/>
      <c r="D23" s="207"/>
      <c r="E23" s="207"/>
      <c r="F23" s="207"/>
      <c r="G23" s="311"/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0</v>
      </c>
      <c r="S23" s="80"/>
      <c r="T23" s="53"/>
    </row>
    <row r="24" spans="1:24" s="75" customFormat="1" x14ac:dyDescent="0.25">
      <c r="A24" s="202"/>
      <c r="B24" s="206"/>
      <c r="C24" s="207"/>
      <c r="D24" s="207"/>
      <c r="E24" s="207"/>
      <c r="F24" s="207"/>
      <c r="G24" s="311"/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2"/>
      <c r="B25" s="206"/>
      <c r="C25" s="207"/>
      <c r="D25" s="207"/>
      <c r="E25" s="207"/>
      <c r="F25" s="207"/>
      <c r="G25" s="311"/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0</v>
      </c>
      <c r="S25" s="80"/>
      <c r="T25" s="53"/>
    </row>
    <row r="26" spans="1:24" s="75" customFormat="1" x14ac:dyDescent="0.25">
      <c r="A26" s="202"/>
      <c r="B26" s="206"/>
      <c r="C26" s="207"/>
      <c r="D26" s="207"/>
      <c r="E26" s="207"/>
      <c r="F26" s="207"/>
      <c r="G26" s="311"/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0</v>
      </c>
      <c r="S26" s="76"/>
      <c r="T26" s="53"/>
    </row>
    <row r="27" spans="1:24" s="75" customFormat="1" x14ac:dyDescent="0.25">
      <c r="A27" s="202"/>
      <c r="B27" s="206"/>
      <c r="C27" s="207"/>
      <c r="D27" s="207"/>
      <c r="E27" s="207"/>
      <c r="F27" s="207"/>
      <c r="G27" s="311"/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0</v>
      </c>
      <c r="S27" s="76"/>
      <c r="T27" s="53"/>
    </row>
    <row r="28" spans="1:24" s="75" customFormat="1" x14ac:dyDescent="0.25">
      <c r="A28" s="207"/>
      <c r="B28" s="206"/>
      <c r="C28" s="207"/>
      <c r="D28" s="207"/>
      <c r="E28" s="207"/>
      <c r="F28" s="207"/>
      <c r="G28" s="311"/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0</v>
      </c>
      <c r="S28" s="76"/>
      <c r="T28" s="53"/>
      <c r="U28" s="82"/>
      <c r="V28" s="82"/>
    </row>
    <row r="29" spans="1:24" s="75" customFormat="1" x14ac:dyDescent="0.25">
      <c r="A29" s="207"/>
      <c r="B29" s="206"/>
      <c r="C29" s="207"/>
      <c r="D29" s="207"/>
      <c r="E29" s="207"/>
      <c r="F29" s="207"/>
      <c r="G29" s="311"/>
      <c r="H29" s="207"/>
      <c r="I29" s="207"/>
      <c r="J29" s="207"/>
      <c r="K29" s="207"/>
      <c r="L29" s="207"/>
      <c r="M29" s="207"/>
      <c r="N29" s="207"/>
      <c r="O29" s="207"/>
      <c r="P29" s="207"/>
      <c r="Q29" s="209"/>
      <c r="R29" s="195">
        <f>SUM(B29:Q29)</f>
        <v>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1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1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1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1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1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1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2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0</v>
      </c>
      <c r="C37" s="199">
        <f t="shared" ref="C37:Q37" si="1">SUM(C6:C36)</f>
        <v>800</v>
      </c>
      <c r="D37" s="199">
        <f t="shared" si="1"/>
        <v>0</v>
      </c>
      <c r="E37" s="199">
        <f t="shared" si="1"/>
        <v>0</v>
      </c>
      <c r="F37" s="199">
        <f t="shared" si="1"/>
        <v>0</v>
      </c>
      <c r="G37" s="199">
        <f t="shared" si="1"/>
        <v>6188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0</v>
      </c>
      <c r="Q37" s="200">
        <f t="shared" si="1"/>
        <v>0</v>
      </c>
      <c r="R37" s="201">
        <f>SUM(R6:R36)</f>
        <v>6988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2" sqref="D1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9" t="s">
        <v>9</v>
      </c>
      <c r="B1" s="380"/>
      <c r="C1" s="380"/>
      <c r="D1" s="38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82" t="s">
        <v>195</v>
      </c>
      <c r="B2" s="382"/>
      <c r="C2" s="382"/>
      <c r="D2" s="38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707731</v>
      </c>
      <c r="C4" s="34"/>
      <c r="D4" s="29">
        <f>B4-C4</f>
        <v>707731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 t="s">
        <v>216</v>
      </c>
      <c r="B5" s="34">
        <v>0</v>
      </c>
      <c r="C5" s="34">
        <v>300000</v>
      </c>
      <c r="D5" s="29">
        <f t="shared" ref="D5:D31" si="0">D4+B5-C5</f>
        <v>407731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232</v>
      </c>
      <c r="B6" s="34">
        <v>702000</v>
      </c>
      <c r="C6" s="30">
        <v>0</v>
      </c>
      <c r="D6" s="29">
        <f t="shared" si="0"/>
        <v>1109731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234</v>
      </c>
      <c r="B7" s="34">
        <v>185000</v>
      </c>
      <c r="C7" s="30">
        <v>0</v>
      </c>
      <c r="D7" s="29">
        <f>D6+B7-C7</f>
        <v>1294731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235</v>
      </c>
      <c r="B8" s="42">
        <v>306000</v>
      </c>
      <c r="C8" s="43">
        <v>300000</v>
      </c>
      <c r="D8" s="29">
        <f t="shared" si="0"/>
        <v>1300731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235</v>
      </c>
      <c r="B9" s="42">
        <v>0</v>
      </c>
      <c r="C9" s="43">
        <v>1000000</v>
      </c>
      <c r="D9" s="29">
        <f t="shared" si="0"/>
        <v>300731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238</v>
      </c>
      <c r="B10" s="42">
        <v>0</v>
      </c>
      <c r="C10" s="49">
        <v>0</v>
      </c>
      <c r="D10" s="29">
        <f>D9+B10-C10</f>
        <v>300731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240</v>
      </c>
      <c r="B11" s="46">
        <v>480000</v>
      </c>
      <c r="C11" s="49">
        <v>500000</v>
      </c>
      <c r="D11" s="29">
        <f t="shared" si="0"/>
        <v>280731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241</v>
      </c>
      <c r="B12" s="46">
        <v>440000</v>
      </c>
      <c r="C12" s="43">
        <v>300000</v>
      </c>
      <c r="D12" s="29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420731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420731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420731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420731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420731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420731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420731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420731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420731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420731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420731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420731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420731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420731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420731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420731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420731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420731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420731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420731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420731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420731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420731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420731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420731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420731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420731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420731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420731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420731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420731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420731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420731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420731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420731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420731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420731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420731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420731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420731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420731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420731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420731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420731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420731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420731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420731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420731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420731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420731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420731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420731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420731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420731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420731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420731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420731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420731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420731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420731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420731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420731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420731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420731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420731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420731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420731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420731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420731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420731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2820731</v>
      </c>
      <c r="C83" s="30">
        <f>SUM(C4:C77)</f>
        <v>2400000</v>
      </c>
      <c r="D83" s="34">
        <f>D82</f>
        <v>420731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zoomScaleNormal="100" workbookViewId="0">
      <selection activeCell="I17" sqref="I17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83" t="s">
        <v>6</v>
      </c>
      <c r="C2" s="384"/>
      <c r="D2" s="384"/>
      <c r="E2" s="384"/>
      <c r="F2" s="385"/>
      <c r="H2" s="91"/>
      <c r="I2" s="91"/>
      <c r="J2" s="91"/>
      <c r="K2" s="333"/>
      <c r="L2" s="333"/>
      <c r="M2" s="333"/>
    </row>
    <row r="3" spans="2:13" ht="16.5" customHeight="1" x14ac:dyDescent="0.25">
      <c r="B3" s="386" t="s">
        <v>107</v>
      </c>
      <c r="C3" s="387"/>
      <c r="D3" s="387"/>
      <c r="E3" s="387"/>
      <c r="F3" s="388"/>
      <c r="H3" s="91"/>
      <c r="I3" s="91"/>
      <c r="J3" s="91"/>
      <c r="K3" s="133"/>
      <c r="L3" s="335"/>
      <c r="M3" s="335"/>
    </row>
    <row r="4" spans="2:13" ht="21.75" x14ac:dyDescent="0.25">
      <c r="B4" s="389" t="s">
        <v>242</v>
      </c>
      <c r="C4" s="390"/>
      <c r="D4" s="390"/>
      <c r="E4" s="390"/>
      <c r="F4" s="391"/>
      <c r="K4" s="393" t="s">
        <v>69</v>
      </c>
      <c r="L4" s="394"/>
      <c r="M4" s="395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0" t="s">
        <v>0</v>
      </c>
      <c r="C6" s="280">
        <v>300000</v>
      </c>
      <c r="D6" s="403"/>
      <c r="E6" s="282" t="s">
        <v>0</v>
      </c>
      <c r="F6" s="303">
        <v>300000</v>
      </c>
      <c r="G6" s="22"/>
      <c r="K6" s="95" t="s">
        <v>71</v>
      </c>
      <c r="L6" s="125" t="s">
        <v>72</v>
      </c>
      <c r="M6" s="126">
        <v>2050</v>
      </c>
    </row>
    <row r="7" spans="2:13" ht="21" x14ac:dyDescent="0.25">
      <c r="B7" s="301" t="s">
        <v>132</v>
      </c>
      <c r="C7" s="281">
        <v>25000</v>
      </c>
      <c r="D7" s="403"/>
      <c r="E7" s="282" t="s">
        <v>132</v>
      </c>
      <c r="F7" s="303">
        <v>25000</v>
      </c>
      <c r="G7" s="22"/>
      <c r="K7" s="95" t="s">
        <v>120</v>
      </c>
      <c r="L7" s="125" t="s">
        <v>121</v>
      </c>
      <c r="M7" s="126">
        <v>4250</v>
      </c>
    </row>
    <row r="8" spans="2:13" ht="43.5" customHeight="1" x14ac:dyDescent="0.25">
      <c r="B8" s="304" t="s">
        <v>226</v>
      </c>
      <c r="C8" s="302">
        <v>1000000</v>
      </c>
      <c r="D8" s="403"/>
      <c r="E8" s="284" t="s">
        <v>1</v>
      </c>
      <c r="F8" s="347">
        <v>282139.45</v>
      </c>
      <c r="G8" s="22"/>
      <c r="K8" s="101" t="s">
        <v>122</v>
      </c>
      <c r="L8" s="126" t="s">
        <v>124</v>
      </c>
      <c r="M8" s="126">
        <v>1900</v>
      </c>
    </row>
    <row r="9" spans="2:13" ht="44.25" customHeight="1" x14ac:dyDescent="0.25">
      <c r="B9" s="277" t="s">
        <v>225</v>
      </c>
      <c r="C9" s="289">
        <v>1000000</v>
      </c>
      <c r="D9" s="403"/>
      <c r="E9" s="285" t="s">
        <v>4</v>
      </c>
      <c r="F9" s="296">
        <v>420731</v>
      </c>
      <c r="G9" s="4"/>
      <c r="K9" s="355" t="s">
        <v>115</v>
      </c>
      <c r="L9" s="355" t="s">
        <v>116</v>
      </c>
      <c r="M9" s="355">
        <v>8000</v>
      </c>
    </row>
    <row r="10" spans="2:13" ht="28.5" customHeight="1" x14ac:dyDescent="0.25">
      <c r="B10" s="277" t="s">
        <v>32</v>
      </c>
      <c r="C10" s="290">
        <v>6988</v>
      </c>
      <c r="D10" s="403"/>
      <c r="E10" s="285" t="s">
        <v>2</v>
      </c>
      <c r="F10" s="296">
        <v>172149</v>
      </c>
      <c r="G10" s="3"/>
      <c r="K10" s="355" t="s">
        <v>172</v>
      </c>
      <c r="L10" s="355" t="s">
        <v>176</v>
      </c>
      <c r="M10" s="355">
        <v>1500</v>
      </c>
    </row>
    <row r="11" spans="2:13" ht="27.75" customHeight="1" x14ac:dyDescent="0.25">
      <c r="B11" s="348" t="s">
        <v>228</v>
      </c>
      <c r="C11" s="290"/>
      <c r="D11" s="403"/>
      <c r="E11" s="287" t="s">
        <v>173</v>
      </c>
      <c r="F11" s="297">
        <v>156366</v>
      </c>
      <c r="G11" s="3"/>
      <c r="K11" s="95" t="s">
        <v>200</v>
      </c>
      <c r="L11" s="125" t="s">
        <v>75</v>
      </c>
      <c r="M11" s="126">
        <v>5706</v>
      </c>
    </row>
    <row r="12" spans="2:13" ht="40.5" x14ac:dyDescent="0.25">
      <c r="B12" s="283" t="s">
        <v>236</v>
      </c>
      <c r="C12" s="291">
        <f>C10+C11</f>
        <v>6988</v>
      </c>
      <c r="D12" s="403"/>
      <c r="E12" s="286" t="s">
        <v>7</v>
      </c>
      <c r="F12" s="298">
        <v>293219.08500000008</v>
      </c>
      <c r="G12" s="3"/>
      <c r="K12" s="317" t="s">
        <v>125</v>
      </c>
      <c r="L12" s="317" t="s">
        <v>127</v>
      </c>
      <c r="M12" s="317">
        <v>750</v>
      </c>
    </row>
    <row r="13" spans="2:13" ht="43.5" customHeight="1" x14ac:dyDescent="0.25">
      <c r="B13" s="277" t="s">
        <v>237</v>
      </c>
      <c r="C13" s="290">
        <v>17853.535</v>
      </c>
      <c r="D13" s="403"/>
      <c r="E13" s="286" t="s">
        <v>174</v>
      </c>
      <c r="F13" s="305">
        <v>13739</v>
      </c>
      <c r="G13" s="19"/>
      <c r="K13" s="317" t="s">
        <v>182</v>
      </c>
      <c r="L13" s="317" t="s">
        <v>176</v>
      </c>
      <c r="M13" s="317">
        <v>750</v>
      </c>
    </row>
    <row r="14" spans="2:13" ht="36.75" thickBot="1" x14ac:dyDescent="0.3">
      <c r="B14" s="316" t="s">
        <v>198</v>
      </c>
      <c r="C14" s="292"/>
      <c r="D14" s="403"/>
      <c r="E14" s="285" t="s">
        <v>5</v>
      </c>
      <c r="F14" s="298"/>
      <c r="G14" s="19"/>
      <c r="K14" s="219" t="s">
        <v>224</v>
      </c>
      <c r="L14" s="220" t="s">
        <v>118</v>
      </c>
      <c r="M14" s="221">
        <v>24185</v>
      </c>
    </row>
    <row r="15" spans="2:13" ht="37.5" customHeight="1" thickBot="1" x14ac:dyDescent="0.3">
      <c r="B15" s="278" t="s">
        <v>227</v>
      </c>
      <c r="C15" s="293">
        <f>C13+C14</f>
        <v>17853.535</v>
      </c>
      <c r="D15" s="403"/>
      <c r="E15" s="285" t="s">
        <v>175</v>
      </c>
      <c r="F15" s="297">
        <v>300000</v>
      </c>
      <c r="G15" s="92"/>
      <c r="H15" s="93"/>
      <c r="I15" s="252">
        <f>C18-F18</f>
        <v>0</v>
      </c>
      <c r="J15" s="93"/>
      <c r="K15" s="95" t="s">
        <v>117</v>
      </c>
      <c r="L15" s="126" t="s">
        <v>74</v>
      </c>
      <c r="M15" s="125">
        <v>2000</v>
      </c>
    </row>
    <row r="16" spans="2:13" ht="36" x14ac:dyDescent="0.25">
      <c r="B16" s="349" t="s">
        <v>229</v>
      </c>
      <c r="C16" s="294">
        <f>C15-C12</f>
        <v>10865.535</v>
      </c>
      <c r="D16" s="403"/>
      <c r="E16" s="287" t="s">
        <v>181</v>
      </c>
      <c r="F16" s="297"/>
      <c r="G16" s="19"/>
      <c r="K16" s="101" t="s">
        <v>129</v>
      </c>
      <c r="L16" s="101" t="s">
        <v>75</v>
      </c>
      <c r="M16" s="127">
        <v>3152</v>
      </c>
    </row>
    <row r="17" spans="2:13" ht="40.5" x14ac:dyDescent="0.3">
      <c r="B17" s="279" t="s">
        <v>230</v>
      </c>
      <c r="C17" s="295">
        <v>0</v>
      </c>
      <c r="D17" s="403"/>
      <c r="E17" s="288"/>
      <c r="F17" s="299"/>
      <c r="G17" s="19"/>
      <c r="K17" s="352" t="s">
        <v>130</v>
      </c>
      <c r="L17" s="352" t="s">
        <v>75</v>
      </c>
      <c r="M17" s="352">
        <v>5023</v>
      </c>
    </row>
    <row r="18" spans="2:13" ht="41.25" thickBot="1" x14ac:dyDescent="0.3">
      <c r="B18" s="306" t="s">
        <v>231</v>
      </c>
      <c r="C18" s="307">
        <f>C9+C13-C12+C17</f>
        <v>1010865.535</v>
      </c>
      <c r="D18" s="404"/>
      <c r="E18" s="308" t="s">
        <v>3</v>
      </c>
      <c r="F18" s="309">
        <f>F8+F9+F10+F11+F12-F15+F16-F13</f>
        <v>1010865.5350000001</v>
      </c>
      <c r="G18" s="19"/>
      <c r="K18" s="353" t="s">
        <v>203</v>
      </c>
      <c r="L18" s="353" t="s">
        <v>204</v>
      </c>
      <c r="M18" s="353">
        <v>2437</v>
      </c>
    </row>
    <row r="19" spans="2:13" ht="21.75" customHeight="1" thickBot="1" x14ac:dyDescent="0.3">
      <c r="B19" s="400" t="s">
        <v>239</v>
      </c>
      <c r="C19" s="401"/>
      <c r="D19" s="401"/>
      <c r="E19" s="401"/>
      <c r="F19" s="402"/>
      <c r="G19" s="19"/>
      <c r="K19" s="353" t="s">
        <v>188</v>
      </c>
      <c r="L19" s="353" t="s">
        <v>75</v>
      </c>
      <c r="M19" s="353">
        <v>2295</v>
      </c>
    </row>
    <row r="20" spans="2:13" ht="23.25" hidden="1" customHeight="1" x14ac:dyDescent="0.25">
      <c r="B20" s="397"/>
      <c r="C20" s="398"/>
      <c r="D20" s="398"/>
      <c r="E20" s="398"/>
      <c r="F20" s="399"/>
      <c r="G20" s="20"/>
      <c r="K20" s="353" t="s">
        <v>205</v>
      </c>
      <c r="L20" s="353" t="s">
        <v>204</v>
      </c>
      <c r="M20" s="353">
        <v>1167</v>
      </c>
    </row>
    <row r="21" spans="2:13" ht="15.75" x14ac:dyDescent="0.25">
      <c r="C21" s="8"/>
      <c r="D21" s="21"/>
      <c r="E21" s="13"/>
      <c r="G21" s="20"/>
      <c r="K21" s="350" t="s">
        <v>190</v>
      </c>
      <c r="L21" s="351" t="s">
        <v>75</v>
      </c>
      <c r="M21" s="351">
        <v>2546</v>
      </c>
    </row>
    <row r="22" spans="2:13" ht="15.75" x14ac:dyDescent="0.25">
      <c r="C22" s="8"/>
      <c r="D22" s="21"/>
      <c r="E22" s="13"/>
      <c r="G22" s="20"/>
      <c r="K22" s="353" t="s">
        <v>193</v>
      </c>
      <c r="L22" s="353" t="s">
        <v>75</v>
      </c>
      <c r="M22" s="353">
        <v>2673</v>
      </c>
    </row>
    <row r="23" spans="2:13" ht="15.75" x14ac:dyDescent="0.25">
      <c r="C23" s="8"/>
      <c r="D23" s="21"/>
      <c r="E23" s="13"/>
      <c r="G23" s="20"/>
      <c r="K23" s="353" t="s">
        <v>215</v>
      </c>
      <c r="L23" s="353" t="s">
        <v>75</v>
      </c>
      <c r="M23" s="353">
        <v>252</v>
      </c>
    </row>
    <row r="24" spans="2:13" ht="15.75" x14ac:dyDescent="0.25">
      <c r="C24" s="8"/>
      <c r="D24" s="21"/>
      <c r="E24" s="13"/>
      <c r="G24" s="20"/>
      <c r="K24" s="353" t="s">
        <v>221</v>
      </c>
      <c r="L24" s="353" t="s">
        <v>220</v>
      </c>
      <c r="M24" s="353">
        <v>82130</v>
      </c>
    </row>
    <row r="25" spans="2:13" ht="15.75" x14ac:dyDescent="0.25">
      <c r="C25" s="8"/>
      <c r="D25" s="21"/>
      <c r="G25" s="20"/>
      <c r="K25" s="354" t="s">
        <v>201</v>
      </c>
      <c r="L25" s="353" t="s">
        <v>202</v>
      </c>
      <c r="M25" s="353">
        <v>3600</v>
      </c>
    </row>
    <row r="26" spans="2:13" x14ac:dyDescent="0.25">
      <c r="C26" s="8"/>
      <c r="D26" s="21"/>
      <c r="G26" s="20"/>
      <c r="K26" s="346"/>
      <c r="L26" s="346"/>
      <c r="M26" s="346"/>
    </row>
    <row r="27" spans="2:13" ht="15.75" x14ac:dyDescent="0.25">
      <c r="C27" s="8"/>
      <c r="D27" s="21"/>
      <c r="G27" s="20"/>
      <c r="K27" s="101"/>
      <c r="L27" s="126"/>
      <c r="M27" s="126"/>
    </row>
    <row r="28" spans="2:13" ht="15.75" x14ac:dyDescent="0.25">
      <c r="D28" s="21"/>
      <c r="E28" s="5"/>
      <c r="F28" s="6"/>
      <c r="G28" s="20"/>
      <c r="K28" s="101"/>
      <c r="L28" s="126"/>
      <c r="M28" s="126"/>
    </row>
    <row r="29" spans="2:13" ht="15.75" x14ac:dyDescent="0.25">
      <c r="D29" s="14"/>
      <c r="E29" s="15"/>
      <c r="F29" s="16" t="s">
        <v>109</v>
      </c>
      <c r="G29" s="2"/>
      <c r="K29" s="320"/>
      <c r="L29" s="320"/>
      <c r="M29" s="320"/>
    </row>
    <row r="30" spans="2:13" ht="15.75" x14ac:dyDescent="0.25">
      <c r="D30" s="14"/>
      <c r="E30" s="15"/>
      <c r="F30" s="16"/>
      <c r="K30" s="345"/>
      <c r="L30" s="320"/>
      <c r="M30" s="320"/>
    </row>
    <row r="31" spans="2:13" ht="15.75" x14ac:dyDescent="0.25">
      <c r="D31" s="14"/>
      <c r="E31" s="15"/>
      <c r="F31" s="16"/>
      <c r="K31" s="345"/>
      <c r="L31" s="320"/>
      <c r="M31" s="320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20"/>
      <c r="L32" s="320"/>
      <c r="M32" s="320"/>
    </row>
    <row r="33" spans="2:13" ht="15.75" x14ac:dyDescent="0.25">
      <c r="B33" s="94"/>
      <c r="C33" s="8"/>
      <c r="D33" s="21"/>
      <c r="E33" s="7"/>
      <c r="F33" s="10"/>
      <c r="K33" s="317"/>
      <c r="L33" s="317"/>
      <c r="M33" s="317"/>
    </row>
    <row r="34" spans="2:13" ht="15.75" x14ac:dyDescent="0.25">
      <c r="C34" s="8"/>
      <c r="D34" s="21"/>
      <c r="E34" s="12"/>
      <c r="F34" s="8"/>
      <c r="K34" s="317"/>
      <c r="L34" s="317"/>
      <c r="M34" s="317"/>
    </row>
    <row r="35" spans="2:13" ht="15.75" x14ac:dyDescent="0.25">
      <c r="C35" s="8"/>
      <c r="D35" s="21"/>
      <c r="E35" s="7"/>
      <c r="F35" s="10"/>
      <c r="K35" s="317"/>
      <c r="L35" s="317"/>
      <c r="M35" s="317"/>
    </row>
    <row r="36" spans="2:13" ht="15.75" x14ac:dyDescent="0.25">
      <c r="C36" s="8"/>
      <c r="D36" s="21"/>
      <c r="E36" s="8"/>
      <c r="F36" s="8"/>
      <c r="K36" s="317"/>
      <c r="L36" s="317"/>
      <c r="M36" s="317"/>
    </row>
    <row r="37" spans="2:13" ht="15.75" x14ac:dyDescent="0.25">
      <c r="C37" s="8"/>
      <c r="D37" s="21"/>
      <c r="E37" s="7"/>
      <c r="F37" s="10"/>
      <c r="K37" s="317"/>
      <c r="L37" s="317"/>
      <c r="M37" s="317"/>
    </row>
    <row r="38" spans="2:13" ht="15.75" x14ac:dyDescent="0.25">
      <c r="K38" s="396" t="s">
        <v>28</v>
      </c>
      <c r="L38" s="396"/>
      <c r="M38" s="339">
        <f>SUM(M6:M37)</f>
        <v>156366</v>
      </c>
    </row>
    <row r="39" spans="2:13" ht="15.75" x14ac:dyDescent="0.25">
      <c r="K39" s="337"/>
      <c r="L39" s="338"/>
      <c r="M39" s="337"/>
    </row>
    <row r="40" spans="2:13" ht="15.75" x14ac:dyDescent="0.25">
      <c r="K40" s="336"/>
      <c r="L40" s="336"/>
      <c r="M40" s="336"/>
    </row>
    <row r="41" spans="2:13" ht="15.75" x14ac:dyDescent="0.25">
      <c r="K41" s="336"/>
      <c r="L41" s="336"/>
      <c r="M41" s="336"/>
    </row>
    <row r="42" spans="2:13" ht="15.75" x14ac:dyDescent="0.25">
      <c r="K42" s="336"/>
      <c r="L42" s="336"/>
      <c r="M42" s="336"/>
    </row>
    <row r="43" spans="2:13" ht="15.75" x14ac:dyDescent="0.25">
      <c r="K43" s="336"/>
      <c r="L43" s="336"/>
      <c r="M43" s="336"/>
    </row>
    <row r="44" spans="2:13" ht="15.75" x14ac:dyDescent="0.25">
      <c r="K44" s="336"/>
      <c r="L44" s="336"/>
      <c r="M44" s="336"/>
    </row>
    <row r="45" spans="2:13" ht="15.75" x14ac:dyDescent="0.25">
      <c r="K45" s="336"/>
      <c r="L45" s="336"/>
      <c r="M45" s="336"/>
    </row>
    <row r="46" spans="2:13" ht="15.75" x14ac:dyDescent="0.25">
      <c r="K46" s="336"/>
      <c r="L46" s="336"/>
      <c r="M46" s="336"/>
    </row>
    <row r="47" spans="2:13" ht="15.75" x14ac:dyDescent="0.25">
      <c r="K47" s="336"/>
      <c r="L47" s="336"/>
      <c r="M47" s="336"/>
    </row>
    <row r="48" spans="2:13" ht="15.75" x14ac:dyDescent="0.25">
      <c r="K48" s="392"/>
      <c r="L48" s="392"/>
      <c r="M48" s="336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sortState ref="K6:M36">
    <sortCondition ref="K6"/>
  </sortState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2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2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</row>
    <row r="4" spans="1:22" s="97" customFormat="1" ht="18" customHeight="1" thickBot="1" x14ac:dyDescent="0.3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U4" s="97">
        <v>2455</v>
      </c>
    </row>
    <row r="5" spans="1:22" s="97" customFormat="1" ht="18" customHeight="1" thickBot="1" x14ac:dyDescent="0.3">
      <c r="A5" s="418" t="s">
        <v>213</v>
      </c>
      <c r="B5" s="419"/>
      <c r="C5" s="420"/>
      <c r="D5" s="235" t="s">
        <v>36</v>
      </c>
      <c r="E5" s="235"/>
      <c r="F5" s="414" t="s">
        <v>55</v>
      </c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6"/>
      <c r="T5" s="408" t="s">
        <v>78</v>
      </c>
      <c r="U5" s="409"/>
      <c r="V5" s="410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76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77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73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90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184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91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199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110</v>
      </c>
      <c r="T11" s="126" t="s">
        <v>98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/>
      <c r="O12" s="115"/>
      <c r="P12" s="115"/>
      <c r="Q12" s="120"/>
      <c r="T12" s="276" t="s">
        <v>106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/>
      <c r="I14" s="113"/>
      <c r="J14" s="113"/>
      <c r="K14" s="113"/>
      <c r="L14" s="113"/>
      <c r="M14" s="113"/>
      <c r="N14" s="115"/>
      <c r="O14" s="115"/>
      <c r="P14" s="115"/>
      <c r="Q14" s="120"/>
      <c r="T14" s="126" t="s">
        <v>114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119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131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171</v>
      </c>
      <c r="C19" s="131" t="s">
        <v>170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17" t="s">
        <v>93</v>
      </c>
      <c r="U19" s="417"/>
      <c r="V19" s="417"/>
    </row>
    <row r="20" spans="1:22" ht="18.75" x14ac:dyDescent="0.25">
      <c r="A20" s="102">
        <v>14</v>
      </c>
      <c r="B20" s="112" t="s">
        <v>101</v>
      </c>
      <c r="C20" s="250" t="s">
        <v>128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88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103</v>
      </c>
      <c r="C21" s="131" t="s">
        <v>102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92</v>
      </c>
      <c r="T21" s="136" t="s">
        <v>89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104</v>
      </c>
      <c r="C22" s="131" t="s">
        <v>112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212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99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105</v>
      </c>
      <c r="C24" s="131" t="s">
        <v>100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199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210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123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405" t="s">
        <v>31</v>
      </c>
      <c r="B29" s="406"/>
      <c r="C29" s="407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22" t="s">
        <v>35</v>
      </c>
      <c r="C2" s="423"/>
      <c r="D2" s="423"/>
      <c r="E2" s="423"/>
      <c r="F2" s="423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5"/>
      <c r="Y2" s="138"/>
    </row>
    <row r="3" spans="2:31" ht="24" customHeight="1" x14ac:dyDescent="0.25">
      <c r="B3" s="428" t="s">
        <v>113</v>
      </c>
      <c r="C3" s="429"/>
      <c r="D3" s="429"/>
      <c r="E3" s="429"/>
      <c r="F3" s="430"/>
      <c r="G3" s="432"/>
      <c r="H3" s="432"/>
      <c r="I3" s="432"/>
      <c r="J3" s="432"/>
      <c r="K3" s="432"/>
      <c r="L3" s="426" t="s">
        <v>14</v>
      </c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21" t="s">
        <v>79</v>
      </c>
      <c r="D4" s="421"/>
      <c r="E4" s="421"/>
      <c r="F4" s="421" t="s">
        <v>83</v>
      </c>
      <c r="G4" s="421"/>
      <c r="H4" s="421"/>
      <c r="I4" s="421" t="s">
        <v>42</v>
      </c>
      <c r="J4" s="421"/>
      <c r="K4" s="421"/>
      <c r="L4" s="421" t="s">
        <v>43</v>
      </c>
      <c r="M4" s="421"/>
      <c r="N4" s="421"/>
      <c r="O4" s="421" t="s">
        <v>84</v>
      </c>
      <c r="P4" s="421"/>
      <c r="Q4" s="421"/>
      <c r="R4" s="421" t="s">
        <v>86</v>
      </c>
      <c r="S4" s="421"/>
      <c r="T4" s="421"/>
      <c r="U4" s="421" t="s">
        <v>85</v>
      </c>
      <c r="V4" s="421"/>
      <c r="W4" s="421"/>
      <c r="X4" s="431" t="s">
        <v>87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82</v>
      </c>
      <c r="D5" s="140" t="s">
        <v>80</v>
      </c>
      <c r="E5" s="224" t="s">
        <v>81</v>
      </c>
      <c r="F5" s="224" t="s">
        <v>82</v>
      </c>
      <c r="G5" s="140" t="s">
        <v>80</v>
      </c>
      <c r="H5" s="225" t="s">
        <v>81</v>
      </c>
      <c r="I5" s="225" t="s">
        <v>82</v>
      </c>
      <c r="J5" s="141" t="s">
        <v>80</v>
      </c>
      <c r="K5" s="224" t="s">
        <v>81</v>
      </c>
      <c r="L5" s="225" t="s">
        <v>82</v>
      </c>
      <c r="M5" s="141" t="s">
        <v>80</v>
      </c>
      <c r="N5" s="225" t="s">
        <v>81</v>
      </c>
      <c r="O5" s="225" t="s">
        <v>82</v>
      </c>
      <c r="P5" s="141" t="s">
        <v>80</v>
      </c>
      <c r="Q5" s="225" t="s">
        <v>81</v>
      </c>
      <c r="R5" s="225" t="s">
        <v>82</v>
      </c>
      <c r="S5" s="141" t="s">
        <v>80</v>
      </c>
      <c r="T5" s="225" t="s">
        <v>81</v>
      </c>
      <c r="U5" s="225" t="s">
        <v>82</v>
      </c>
      <c r="V5" s="141" t="s">
        <v>80</v>
      </c>
      <c r="W5" s="225" t="s">
        <v>81</v>
      </c>
      <c r="X5" s="43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1" t="s">
        <v>9</v>
      </c>
      <c r="B1" s="411"/>
      <c r="C1" s="411"/>
      <c r="D1" s="411"/>
      <c r="E1" s="411"/>
      <c r="F1" s="41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411"/>
      <c r="B2" s="411"/>
      <c r="C2" s="411"/>
      <c r="D2" s="411"/>
      <c r="E2" s="411"/>
      <c r="F2" s="41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412" t="s">
        <v>35</v>
      </c>
      <c r="B3" s="412"/>
      <c r="C3" s="412"/>
      <c r="D3" s="412"/>
      <c r="E3" s="412"/>
      <c r="F3" s="41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413" t="s">
        <v>14</v>
      </c>
      <c r="B4" s="413"/>
      <c r="C4" s="413"/>
      <c r="D4" s="413"/>
      <c r="E4" s="413"/>
      <c r="F4" s="41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38" t="s">
        <v>180</v>
      </c>
      <c r="C5" s="439"/>
      <c r="D5" s="216" t="s">
        <v>96</v>
      </c>
      <c r="E5" s="433" t="s">
        <v>61</v>
      </c>
      <c r="F5" s="43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97</v>
      </c>
      <c r="B6" s="435" t="s">
        <v>177</v>
      </c>
      <c r="C6" s="435"/>
      <c r="D6" s="218" t="s">
        <v>178</v>
      </c>
      <c r="E6" s="436" t="s">
        <v>179</v>
      </c>
      <c r="F6" s="43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94</v>
      </c>
      <c r="C7" s="214" t="s">
        <v>50</v>
      </c>
      <c r="D7" s="214" t="s">
        <v>49</v>
      </c>
      <c r="E7" s="214" t="s">
        <v>28</v>
      </c>
      <c r="F7" s="214" t="s">
        <v>95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</row>
    <row r="2" spans="1:40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</row>
    <row r="3" spans="1:40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</row>
    <row r="4" spans="1:40" s="97" customFormat="1" ht="18" customHeight="1" x14ac:dyDescent="0.25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413"/>
      <c r="W5" s="413"/>
      <c r="X5" s="41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133</v>
      </c>
      <c r="B6" s="261" t="s">
        <v>134</v>
      </c>
      <c r="C6" s="261" t="s">
        <v>135</v>
      </c>
      <c r="D6" s="261"/>
      <c r="E6" s="261"/>
      <c r="F6" s="110" t="s">
        <v>136</v>
      </c>
      <c r="G6" s="110" t="s">
        <v>137</v>
      </c>
      <c r="H6" s="265"/>
      <c r="I6" s="110" t="s">
        <v>133</v>
      </c>
      <c r="J6" s="110" t="s">
        <v>138</v>
      </c>
      <c r="K6" s="110" t="s">
        <v>139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140</v>
      </c>
      <c r="B7" s="112" t="s">
        <v>150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154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141</v>
      </c>
      <c r="B8" s="112" t="s">
        <v>169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155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142</v>
      </c>
      <c r="B9" s="112" t="s">
        <v>151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156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143</v>
      </c>
      <c r="B10" s="112" t="s">
        <v>152</v>
      </c>
      <c r="C10" s="99">
        <v>15836</v>
      </c>
      <c r="D10" s="100"/>
      <c r="E10" s="99"/>
      <c r="F10" s="99">
        <v>2673</v>
      </c>
      <c r="G10" s="99"/>
      <c r="H10" s="258"/>
      <c r="I10" s="99" t="s">
        <v>157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40"/>
      <c r="W10" s="440"/>
      <c r="X10" s="44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144</v>
      </c>
      <c r="B11" s="112" t="s">
        <v>153</v>
      </c>
      <c r="C11" s="99"/>
      <c r="D11" s="100"/>
      <c r="E11" s="99"/>
      <c r="F11" s="99"/>
      <c r="G11" s="99">
        <v>18000</v>
      </c>
      <c r="H11" s="258"/>
      <c r="I11" s="99" t="s">
        <v>158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145</v>
      </c>
      <c r="B12" s="112" t="s">
        <v>196</v>
      </c>
      <c r="C12" s="99"/>
      <c r="D12" s="100"/>
      <c r="E12" s="99"/>
      <c r="F12" s="99"/>
      <c r="G12" s="99">
        <v>18000</v>
      </c>
      <c r="H12" s="258"/>
      <c r="I12" s="99" t="s">
        <v>159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146</v>
      </c>
      <c r="B13" s="112" t="s">
        <v>197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160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40"/>
      <c r="W13" s="440"/>
      <c r="X13" s="44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147</v>
      </c>
      <c r="B14" s="112"/>
      <c r="C14" s="99">
        <v>24210</v>
      </c>
      <c r="D14" s="100"/>
      <c r="E14" s="99"/>
      <c r="F14" s="99"/>
      <c r="G14" s="99"/>
      <c r="H14" s="258"/>
      <c r="I14" s="99" t="s">
        <v>162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148</v>
      </c>
      <c r="B15" s="112"/>
      <c r="C15" s="100"/>
      <c r="D15" s="100"/>
      <c r="E15" s="99"/>
      <c r="F15" s="99"/>
      <c r="G15" s="99"/>
      <c r="H15" s="258"/>
      <c r="I15" s="99" t="s">
        <v>161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149</v>
      </c>
      <c r="B16" s="112"/>
      <c r="C16" s="99"/>
      <c r="D16" s="100"/>
      <c r="E16" s="99"/>
      <c r="F16" s="99"/>
      <c r="G16" s="99"/>
      <c r="H16" s="258"/>
      <c r="I16" s="99" t="s">
        <v>163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164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165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166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167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168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191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192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41"/>
      <c r="B28" s="441"/>
      <c r="C28" s="441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sqref="A1:C2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214</v>
      </c>
      <c r="B1" s="444"/>
      <c r="C1" s="445"/>
      <c r="D1" s="333"/>
      <c r="F1" s="393" t="s">
        <v>69</v>
      </c>
      <c r="G1" s="394"/>
      <c r="H1" s="395"/>
    </row>
    <row r="2" spans="1:8" ht="42" customHeight="1" x14ac:dyDescent="0.25">
      <c r="A2" s="326" t="s">
        <v>10</v>
      </c>
      <c r="B2" s="126" t="s">
        <v>70</v>
      </c>
      <c r="C2" s="327" t="s">
        <v>33</v>
      </c>
      <c r="D2" s="324"/>
      <c r="F2" s="95" t="s">
        <v>10</v>
      </c>
      <c r="G2" s="125" t="s">
        <v>70</v>
      </c>
      <c r="H2" s="125" t="s">
        <v>33</v>
      </c>
    </row>
    <row r="3" spans="1:8" ht="15.75" x14ac:dyDescent="0.25">
      <c r="A3" s="328" t="s">
        <v>71</v>
      </c>
      <c r="B3" s="319" t="s">
        <v>72</v>
      </c>
      <c r="C3" s="329">
        <v>2050</v>
      </c>
      <c r="D3" s="325"/>
      <c r="F3" s="95" t="s">
        <v>71</v>
      </c>
      <c r="G3" s="125" t="s">
        <v>72</v>
      </c>
      <c r="H3" s="125">
        <v>2050</v>
      </c>
    </row>
    <row r="4" spans="1:8" ht="15.75" x14ac:dyDescent="0.25">
      <c r="A4" s="328" t="s">
        <v>115</v>
      </c>
      <c r="B4" s="319" t="s">
        <v>116</v>
      </c>
      <c r="C4" s="329">
        <v>8000</v>
      </c>
      <c r="D4" s="325"/>
      <c r="F4" s="101" t="s">
        <v>115</v>
      </c>
      <c r="G4" s="126" t="s">
        <v>116</v>
      </c>
      <c r="H4" s="126">
        <v>8000</v>
      </c>
    </row>
    <row r="5" spans="1:8" ht="15.75" x14ac:dyDescent="0.25">
      <c r="A5" s="328" t="s">
        <v>117</v>
      </c>
      <c r="B5" s="319" t="s">
        <v>74</v>
      </c>
      <c r="C5" s="329">
        <v>2000</v>
      </c>
      <c r="D5" s="325"/>
      <c r="F5" s="219" t="s">
        <v>117</v>
      </c>
      <c r="G5" s="220" t="s">
        <v>74</v>
      </c>
      <c r="H5" s="221">
        <v>2000</v>
      </c>
    </row>
    <row r="6" spans="1:8" ht="15.75" x14ac:dyDescent="0.25">
      <c r="A6" s="328" t="s">
        <v>120</v>
      </c>
      <c r="B6" s="319" t="s">
        <v>121</v>
      </c>
      <c r="C6" s="329">
        <v>4250</v>
      </c>
      <c r="D6" s="325"/>
      <c r="F6" s="95" t="s">
        <v>120</v>
      </c>
      <c r="G6" s="125" t="s">
        <v>121</v>
      </c>
      <c r="H6" s="126">
        <v>4250</v>
      </c>
    </row>
    <row r="7" spans="1:8" ht="15.75" x14ac:dyDescent="0.25">
      <c r="A7" s="328" t="s">
        <v>122</v>
      </c>
      <c r="B7" s="319" t="s">
        <v>124</v>
      </c>
      <c r="C7" s="329">
        <v>1900</v>
      </c>
      <c r="D7" s="325"/>
      <c r="F7" s="95" t="s">
        <v>122</v>
      </c>
      <c r="G7" s="125" t="s">
        <v>124</v>
      </c>
      <c r="H7" s="126">
        <v>1900</v>
      </c>
    </row>
    <row r="8" spans="1:8" ht="15.75" x14ac:dyDescent="0.25">
      <c r="A8" s="328" t="s">
        <v>125</v>
      </c>
      <c r="B8" s="319" t="s">
        <v>127</v>
      </c>
      <c r="C8" s="329">
        <v>750</v>
      </c>
      <c r="D8" s="325"/>
      <c r="F8" s="95" t="s">
        <v>125</v>
      </c>
      <c r="G8" s="125" t="s">
        <v>127</v>
      </c>
      <c r="H8" s="126">
        <v>750</v>
      </c>
    </row>
    <row r="9" spans="1:8" ht="15.75" x14ac:dyDescent="0.25">
      <c r="A9" s="328" t="s">
        <v>129</v>
      </c>
      <c r="B9" s="319" t="s">
        <v>75</v>
      </c>
      <c r="C9" s="329">
        <v>3152</v>
      </c>
      <c r="D9" s="325"/>
      <c r="F9" s="95" t="s">
        <v>206</v>
      </c>
      <c r="G9" s="125" t="s">
        <v>207</v>
      </c>
      <c r="H9" s="126">
        <v>4650</v>
      </c>
    </row>
    <row r="10" spans="1:8" ht="15.75" x14ac:dyDescent="0.25">
      <c r="A10" s="328" t="s">
        <v>130</v>
      </c>
      <c r="B10" s="320" t="s">
        <v>75</v>
      </c>
      <c r="C10" s="329">
        <v>5023</v>
      </c>
      <c r="D10" s="325"/>
      <c r="F10" s="95" t="s">
        <v>129</v>
      </c>
      <c r="G10" s="126" t="s">
        <v>75</v>
      </c>
      <c r="H10" s="125">
        <v>3152</v>
      </c>
    </row>
    <row r="11" spans="1:8" ht="15.75" x14ac:dyDescent="0.25">
      <c r="A11" s="330" t="s">
        <v>218</v>
      </c>
      <c r="B11" s="319" t="s">
        <v>118</v>
      </c>
      <c r="C11" s="329">
        <v>42160</v>
      </c>
      <c r="D11" s="325"/>
      <c r="F11" s="101" t="s">
        <v>130</v>
      </c>
      <c r="G11" s="101" t="s">
        <v>75</v>
      </c>
      <c r="H11" s="127">
        <v>5023</v>
      </c>
    </row>
    <row r="12" spans="1:8" x14ac:dyDescent="0.25">
      <c r="A12" s="330" t="s">
        <v>172</v>
      </c>
      <c r="B12" s="319" t="s">
        <v>176</v>
      </c>
      <c r="C12" s="329">
        <v>1500</v>
      </c>
      <c r="D12" s="325"/>
      <c r="F12" s="128"/>
      <c r="G12" s="128" t="s">
        <v>118</v>
      </c>
      <c r="H12" s="322">
        <v>47704</v>
      </c>
    </row>
    <row r="13" spans="1:8" ht="15.75" x14ac:dyDescent="0.25">
      <c r="A13" s="330" t="s">
        <v>182</v>
      </c>
      <c r="B13" s="319" t="s">
        <v>176</v>
      </c>
      <c r="C13" s="329">
        <v>750</v>
      </c>
      <c r="D13" s="325"/>
      <c r="F13" s="317" t="s">
        <v>172</v>
      </c>
      <c r="G13" s="317" t="s">
        <v>176</v>
      </c>
      <c r="H13" s="317">
        <v>1500</v>
      </c>
    </row>
    <row r="14" spans="1:8" ht="15.75" x14ac:dyDescent="0.25">
      <c r="A14" s="330" t="s">
        <v>217</v>
      </c>
      <c r="B14" s="319">
        <v>430</v>
      </c>
      <c r="C14" s="329">
        <v>82130</v>
      </c>
      <c r="D14" s="325"/>
      <c r="F14" s="317" t="s">
        <v>182</v>
      </c>
      <c r="G14" s="317" t="s">
        <v>176</v>
      </c>
      <c r="H14" s="317">
        <v>750</v>
      </c>
    </row>
    <row r="15" spans="1:8" ht="15.75" x14ac:dyDescent="0.25">
      <c r="A15" s="330" t="s">
        <v>188</v>
      </c>
      <c r="B15" s="319" t="s">
        <v>75</v>
      </c>
      <c r="C15" s="329">
        <v>2295</v>
      </c>
      <c r="D15" s="325"/>
      <c r="F15" s="317" t="s">
        <v>182</v>
      </c>
      <c r="G15" s="317" t="s">
        <v>118</v>
      </c>
      <c r="H15" s="323">
        <v>4680</v>
      </c>
    </row>
    <row r="16" spans="1:8" ht="15.75" x14ac:dyDescent="0.25">
      <c r="A16" s="331" t="s">
        <v>190</v>
      </c>
      <c r="B16" s="319" t="s">
        <v>75</v>
      </c>
      <c r="C16" s="329">
        <v>2546</v>
      </c>
      <c r="D16" s="325"/>
      <c r="F16" s="317" t="s">
        <v>183</v>
      </c>
      <c r="G16" s="317" t="s">
        <v>118</v>
      </c>
      <c r="H16" s="323">
        <v>5625</v>
      </c>
    </row>
    <row r="17" spans="1:9" ht="15.75" x14ac:dyDescent="0.25">
      <c r="A17" s="332" t="s">
        <v>193</v>
      </c>
      <c r="B17" s="319" t="s">
        <v>75</v>
      </c>
      <c r="C17" s="329">
        <v>2673</v>
      </c>
      <c r="D17" s="325"/>
      <c r="F17" s="318" t="s">
        <v>185</v>
      </c>
      <c r="G17" s="317" t="s">
        <v>208</v>
      </c>
      <c r="H17" s="317">
        <v>101230</v>
      </c>
    </row>
    <row r="18" spans="1:9" ht="15.75" x14ac:dyDescent="0.25">
      <c r="A18" s="332" t="s">
        <v>200</v>
      </c>
      <c r="B18" s="321" t="s">
        <v>75</v>
      </c>
      <c r="C18" s="329">
        <v>5706</v>
      </c>
      <c r="D18" s="325"/>
      <c r="F18" s="318" t="s">
        <v>186</v>
      </c>
      <c r="G18" s="317" t="s">
        <v>211</v>
      </c>
      <c r="H18" s="317">
        <v>90152</v>
      </c>
    </row>
    <row r="19" spans="1:9" ht="15.75" x14ac:dyDescent="0.25">
      <c r="A19" s="330" t="s">
        <v>203</v>
      </c>
      <c r="B19" s="319" t="s">
        <v>204</v>
      </c>
      <c r="C19" s="329">
        <v>2437</v>
      </c>
      <c r="D19" s="325"/>
      <c r="F19" s="318" t="s">
        <v>187</v>
      </c>
      <c r="G19" s="317" t="s">
        <v>209</v>
      </c>
      <c r="H19" s="317">
        <v>72007</v>
      </c>
    </row>
    <row r="20" spans="1:9" ht="15.75" x14ac:dyDescent="0.25">
      <c r="A20" s="330" t="s">
        <v>205</v>
      </c>
      <c r="B20" s="319" t="s">
        <v>204</v>
      </c>
      <c r="C20" s="329">
        <v>1167</v>
      </c>
      <c r="F20" s="317" t="s">
        <v>188</v>
      </c>
      <c r="G20" s="317" t="s">
        <v>75</v>
      </c>
      <c r="H20" s="317">
        <v>2295</v>
      </c>
    </row>
    <row r="21" spans="1:9" ht="17.25" customHeight="1" x14ac:dyDescent="0.25">
      <c r="A21" s="330" t="s">
        <v>215</v>
      </c>
      <c r="B21" s="319" t="s">
        <v>75</v>
      </c>
      <c r="C21" s="329">
        <v>252</v>
      </c>
      <c r="F21" s="317" t="s">
        <v>190</v>
      </c>
      <c r="G21" s="317" t="s">
        <v>75</v>
      </c>
      <c r="H21" s="317">
        <v>2546</v>
      </c>
    </row>
    <row r="22" spans="1:9" ht="16.5" thickBot="1" x14ac:dyDescent="0.3">
      <c r="A22" s="446" t="s">
        <v>28</v>
      </c>
      <c r="B22" s="447"/>
      <c r="C22" s="334">
        <f>SUM(C3:C21)</f>
        <v>170741</v>
      </c>
      <c r="F22" s="317" t="s">
        <v>203</v>
      </c>
      <c r="G22" s="317" t="s">
        <v>204</v>
      </c>
      <c r="H22" s="317">
        <v>2437</v>
      </c>
    </row>
    <row r="23" spans="1:9" ht="15.75" x14ac:dyDescent="0.25">
      <c r="A23" s="94"/>
      <c r="B23" s="94"/>
      <c r="C23" s="94"/>
      <c r="F23" s="317" t="s">
        <v>205</v>
      </c>
      <c r="G23" s="317" t="s">
        <v>204</v>
      </c>
      <c r="H23" s="317">
        <v>1167</v>
      </c>
    </row>
    <row r="24" spans="1:9" ht="15.75" x14ac:dyDescent="0.25">
      <c r="A24" s="94"/>
      <c r="B24" s="94"/>
      <c r="C24" s="94"/>
      <c r="F24" s="317"/>
      <c r="G24" s="317"/>
      <c r="H24" s="317"/>
    </row>
    <row r="25" spans="1:9" ht="15.75" x14ac:dyDescent="0.25">
      <c r="A25" s="94"/>
      <c r="B25" s="94"/>
      <c r="C25" s="94"/>
      <c r="F25" s="317"/>
      <c r="G25" s="317"/>
      <c r="H25" s="317"/>
    </row>
    <row r="26" spans="1:9" ht="15.75" x14ac:dyDescent="0.25">
      <c r="A26" s="94"/>
      <c r="B26" s="94"/>
      <c r="C26" s="94"/>
      <c r="F26" s="317"/>
      <c r="G26" s="317"/>
      <c r="H26" s="317"/>
    </row>
    <row r="27" spans="1:9" ht="15.75" x14ac:dyDescent="0.25">
      <c r="A27" s="94"/>
      <c r="B27" s="94"/>
      <c r="C27" s="94"/>
      <c r="F27" s="317"/>
      <c r="G27" s="317"/>
      <c r="H27" s="317"/>
    </row>
    <row r="28" spans="1:9" ht="15.75" x14ac:dyDescent="0.25">
      <c r="A28" s="94"/>
      <c r="B28" s="94"/>
      <c r="C28" s="94"/>
      <c r="F28" s="317"/>
      <c r="G28" s="317"/>
      <c r="H28" s="317"/>
    </row>
    <row r="29" spans="1:9" ht="15.75" x14ac:dyDescent="0.25">
      <c r="A29" s="94"/>
      <c r="B29" s="94"/>
      <c r="C29" s="94"/>
      <c r="F29" s="317"/>
      <c r="G29" s="317"/>
      <c r="H29" s="317"/>
    </row>
    <row r="30" spans="1:9" ht="15.75" x14ac:dyDescent="0.25">
      <c r="A30" s="94"/>
      <c r="B30" s="94"/>
      <c r="C30" s="94"/>
      <c r="F30" s="317"/>
      <c r="G30" s="317"/>
      <c r="H30" s="317"/>
    </row>
    <row r="31" spans="1:9" ht="15.75" x14ac:dyDescent="0.25">
      <c r="A31" s="313"/>
      <c r="B31" s="314"/>
      <c r="C31" s="313"/>
      <c r="F31" s="396" t="s">
        <v>28</v>
      </c>
      <c r="G31" s="396"/>
      <c r="H31" s="339">
        <f>SUM(H3:H30)</f>
        <v>363868</v>
      </c>
    </row>
    <row r="32" spans="1:9" ht="15.75" x14ac:dyDescent="0.25">
      <c r="A32" s="313"/>
      <c r="B32" s="314"/>
      <c r="C32" s="313"/>
      <c r="E32" s="9"/>
      <c r="F32" s="337"/>
      <c r="G32" s="338"/>
      <c r="H32" s="337"/>
      <c r="I32" s="9"/>
    </row>
    <row r="33" spans="1:9" ht="15.75" x14ac:dyDescent="0.25">
      <c r="A33" s="313"/>
      <c r="B33" s="315"/>
      <c r="C33" s="313"/>
      <c r="E33" s="9"/>
      <c r="F33" s="337"/>
      <c r="G33" s="338"/>
      <c r="H33" s="337"/>
      <c r="I33" s="9"/>
    </row>
    <row r="34" spans="1:9" ht="15.75" x14ac:dyDescent="0.25">
      <c r="A34" s="94"/>
      <c r="B34" s="94"/>
      <c r="C34" s="94"/>
      <c r="E34" s="9"/>
      <c r="F34" s="337"/>
      <c r="G34" s="338"/>
      <c r="H34" s="337"/>
      <c r="I34" s="9"/>
    </row>
    <row r="35" spans="1:9" ht="15.75" x14ac:dyDescent="0.25">
      <c r="A35" s="94"/>
      <c r="B35" s="94"/>
      <c r="C35" s="94"/>
      <c r="E35" s="9"/>
      <c r="F35" s="336"/>
      <c r="G35" s="336"/>
      <c r="H35" s="336"/>
      <c r="I35" s="9"/>
    </row>
    <row r="36" spans="1:9" ht="15.75" x14ac:dyDescent="0.25">
      <c r="A36" s="94"/>
      <c r="B36" s="94"/>
      <c r="C36" s="94"/>
      <c r="E36" s="9"/>
      <c r="F36" s="336"/>
      <c r="G36" s="336"/>
      <c r="H36" s="336"/>
      <c r="I36" s="9"/>
    </row>
    <row r="37" spans="1:9" ht="15.75" x14ac:dyDescent="0.25">
      <c r="A37" s="94"/>
      <c r="B37" s="94"/>
      <c r="C37" s="94"/>
      <c r="E37" s="9"/>
      <c r="F37" s="336"/>
      <c r="G37" s="336"/>
      <c r="H37" s="336"/>
      <c r="I37" s="9"/>
    </row>
    <row r="38" spans="1:9" ht="15.75" x14ac:dyDescent="0.25">
      <c r="A38" s="94"/>
      <c r="B38" s="94"/>
      <c r="C38" s="94"/>
      <c r="E38" s="9"/>
      <c r="F38" s="336"/>
      <c r="G38" s="336"/>
      <c r="H38" s="336"/>
      <c r="I38" s="9"/>
    </row>
    <row r="39" spans="1:9" ht="15.75" x14ac:dyDescent="0.25">
      <c r="A39" s="94"/>
      <c r="B39" s="94"/>
      <c r="C39" s="94"/>
      <c r="E39" s="9"/>
      <c r="F39" s="336"/>
      <c r="G39" s="336"/>
      <c r="H39" s="336"/>
      <c r="I39" s="9"/>
    </row>
    <row r="40" spans="1:9" ht="15.75" x14ac:dyDescent="0.25">
      <c r="A40" s="94"/>
      <c r="B40" s="94"/>
      <c r="C40" s="94"/>
      <c r="E40" s="9"/>
      <c r="F40" s="336"/>
      <c r="G40" s="336"/>
      <c r="H40" s="336"/>
      <c r="I40" s="9"/>
    </row>
    <row r="41" spans="1:9" ht="15.75" x14ac:dyDescent="0.25">
      <c r="A41" s="94"/>
      <c r="B41" s="94"/>
      <c r="C41" s="94"/>
      <c r="E41" s="9"/>
      <c r="F41" s="336"/>
      <c r="G41" s="336"/>
      <c r="H41" s="336"/>
      <c r="I41" s="9"/>
    </row>
    <row r="42" spans="1:9" ht="15.75" x14ac:dyDescent="0.25">
      <c r="A42" s="442"/>
      <c r="B42" s="442"/>
      <c r="C42" s="8"/>
      <c r="E42" s="9"/>
      <c r="F42" s="336"/>
      <c r="G42" s="336"/>
      <c r="H42" s="336"/>
      <c r="I42" s="9"/>
    </row>
    <row r="43" spans="1:9" ht="15.75" x14ac:dyDescent="0.25">
      <c r="E43" s="9"/>
      <c r="F43" s="392"/>
      <c r="G43" s="392"/>
      <c r="H43" s="336"/>
      <c r="I43" s="9"/>
    </row>
  </sheetData>
  <mergeCells count="6">
    <mergeCell ref="A42:B42"/>
    <mergeCell ref="F43:G43"/>
    <mergeCell ref="F1:H1"/>
    <mergeCell ref="A1:C1"/>
    <mergeCell ref="A22:B22"/>
    <mergeCell ref="F31:G31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41" customWidth="1"/>
    <col min="2" max="2" width="29.7109375" style="341" customWidth="1"/>
    <col min="3" max="3" width="15.42578125" style="341" customWidth="1"/>
    <col min="4" max="16384" width="9.140625" style="34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222</v>
      </c>
      <c r="B2" s="448"/>
      <c r="C2" s="448"/>
    </row>
    <row r="3" spans="1:3" x14ac:dyDescent="0.25">
      <c r="A3" s="340" t="s">
        <v>10</v>
      </c>
      <c r="B3" s="340" t="s">
        <v>70</v>
      </c>
      <c r="C3" s="340" t="s">
        <v>33</v>
      </c>
    </row>
    <row r="4" spans="1:3" x14ac:dyDescent="0.25">
      <c r="A4" s="342" t="s">
        <v>71</v>
      </c>
      <c r="B4" s="342" t="s">
        <v>72</v>
      </c>
      <c r="C4" s="343">
        <v>2050</v>
      </c>
    </row>
    <row r="5" spans="1:3" x14ac:dyDescent="0.25">
      <c r="A5" s="342" t="s">
        <v>120</v>
      </c>
      <c r="B5" s="342" t="s">
        <v>121</v>
      </c>
      <c r="C5" s="343">
        <v>4250</v>
      </c>
    </row>
    <row r="6" spans="1:3" x14ac:dyDescent="0.25">
      <c r="A6" s="342" t="s">
        <v>122</v>
      </c>
      <c r="B6" s="342" t="s">
        <v>124</v>
      </c>
      <c r="C6" s="343">
        <v>1900</v>
      </c>
    </row>
    <row r="7" spans="1:3" x14ac:dyDescent="0.25">
      <c r="A7" s="342" t="s">
        <v>115</v>
      </c>
      <c r="B7" s="342" t="s">
        <v>116</v>
      </c>
      <c r="C7" s="343">
        <v>8000</v>
      </c>
    </row>
    <row r="8" spans="1:3" x14ac:dyDescent="0.25">
      <c r="A8" s="342" t="s">
        <v>172</v>
      </c>
      <c r="B8" s="342" t="s">
        <v>176</v>
      </c>
      <c r="C8" s="343">
        <v>1500</v>
      </c>
    </row>
    <row r="9" spans="1:3" x14ac:dyDescent="0.25">
      <c r="A9" s="342" t="s">
        <v>200</v>
      </c>
      <c r="B9" s="342" t="s">
        <v>75</v>
      </c>
      <c r="C9" s="343">
        <v>5706</v>
      </c>
    </row>
    <row r="10" spans="1:3" x14ac:dyDescent="0.25">
      <c r="A10" s="342" t="s">
        <v>125</v>
      </c>
      <c r="B10" s="342" t="s">
        <v>127</v>
      </c>
      <c r="C10" s="343">
        <v>750</v>
      </c>
    </row>
    <row r="11" spans="1:3" x14ac:dyDescent="0.25">
      <c r="A11" s="342" t="s">
        <v>182</v>
      </c>
      <c r="B11" s="342" t="s">
        <v>176</v>
      </c>
      <c r="C11" s="343">
        <v>750</v>
      </c>
    </row>
    <row r="12" spans="1:3" x14ac:dyDescent="0.25">
      <c r="A12" s="342" t="s">
        <v>223</v>
      </c>
      <c r="B12" s="342" t="s">
        <v>118</v>
      </c>
      <c r="C12" s="343">
        <v>44185</v>
      </c>
    </row>
    <row r="13" spans="1:3" x14ac:dyDescent="0.25">
      <c r="A13" s="342" t="s">
        <v>117</v>
      </c>
      <c r="B13" s="342" t="s">
        <v>74</v>
      </c>
      <c r="C13" s="343">
        <v>2000</v>
      </c>
    </row>
    <row r="14" spans="1:3" x14ac:dyDescent="0.25">
      <c r="A14" s="342" t="s">
        <v>129</v>
      </c>
      <c r="B14" s="342" t="s">
        <v>75</v>
      </c>
      <c r="C14" s="343">
        <v>3152</v>
      </c>
    </row>
    <row r="15" spans="1:3" x14ac:dyDescent="0.25">
      <c r="A15" s="342" t="s">
        <v>130</v>
      </c>
      <c r="B15" s="342" t="s">
        <v>75</v>
      </c>
      <c r="C15" s="343">
        <v>5023</v>
      </c>
    </row>
    <row r="16" spans="1:3" x14ac:dyDescent="0.25">
      <c r="A16" s="342" t="s">
        <v>201</v>
      </c>
      <c r="B16" s="342" t="s">
        <v>202</v>
      </c>
      <c r="C16" s="343">
        <v>3600</v>
      </c>
    </row>
    <row r="17" spans="1:3" x14ac:dyDescent="0.25">
      <c r="A17" s="342" t="s">
        <v>203</v>
      </c>
      <c r="B17" s="342" t="s">
        <v>204</v>
      </c>
      <c r="C17" s="343">
        <v>2437</v>
      </c>
    </row>
    <row r="18" spans="1:3" x14ac:dyDescent="0.25">
      <c r="A18" s="342" t="s">
        <v>188</v>
      </c>
      <c r="B18" s="342" t="s">
        <v>75</v>
      </c>
      <c r="C18" s="343">
        <v>2295</v>
      </c>
    </row>
    <row r="19" spans="1:3" x14ac:dyDescent="0.25">
      <c r="A19" s="342" t="s">
        <v>205</v>
      </c>
      <c r="B19" s="342" t="s">
        <v>204</v>
      </c>
      <c r="C19" s="343">
        <v>1167</v>
      </c>
    </row>
    <row r="20" spans="1:3" x14ac:dyDescent="0.25">
      <c r="A20" s="342" t="s">
        <v>190</v>
      </c>
      <c r="B20" s="342" t="s">
        <v>75</v>
      </c>
      <c r="C20" s="343">
        <v>2546</v>
      </c>
    </row>
    <row r="21" spans="1:3" x14ac:dyDescent="0.25">
      <c r="A21" s="342" t="s">
        <v>193</v>
      </c>
      <c r="B21" s="342" t="s">
        <v>75</v>
      </c>
      <c r="C21" s="343">
        <v>2673</v>
      </c>
    </row>
    <row r="22" spans="1:3" x14ac:dyDescent="0.25">
      <c r="A22" s="342" t="s">
        <v>215</v>
      </c>
      <c r="B22" s="342" t="s">
        <v>75</v>
      </c>
      <c r="C22" s="343">
        <v>252</v>
      </c>
    </row>
    <row r="23" spans="1:3" x14ac:dyDescent="0.25">
      <c r="A23" s="342" t="s">
        <v>221</v>
      </c>
      <c r="B23" s="342" t="s">
        <v>220</v>
      </c>
      <c r="C23" s="343">
        <v>82130</v>
      </c>
    </row>
    <row r="24" spans="1:3" x14ac:dyDescent="0.25">
      <c r="A24" s="449" t="s">
        <v>219</v>
      </c>
      <c r="B24" s="449"/>
      <c r="C24" s="34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2021-11-10T10:47:08Z</dcterms:modified>
</cp:coreProperties>
</file>