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6" i="9" l="1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N20" i="33"/>
  <c r="O18" i="33"/>
  <c r="O10" i="33"/>
  <c r="H29" i="33"/>
  <c r="D28" i="33"/>
  <c r="D29" i="33" s="1"/>
  <c r="M7" i="33"/>
  <c r="S7" i="33" s="1"/>
  <c r="T7" i="33" s="1"/>
  <c r="N7" i="33"/>
  <c r="R21" i="33"/>
  <c r="R23" i="33"/>
  <c r="R27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<sst xmlns="http://schemas.openxmlformats.org/spreadsheetml/2006/main" count="1485" uniqueCount="58">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</sst>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19928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19928</v>
      </c>
      <c r="N9" s="24">
        <f t="shared" si="1"/>
        <v>19928</v>
      </c>
      <c r="O9" s="25">
        <f t="shared" si="2"/>
        <v>548.02</v>
      </c>
      <c r="P9" s="26"/>
      <c r="Q9" s="26">
        <v>118</v>
      </c>
      <c r="R9" s="29">
        <f t="shared" si="3"/>
        <v>19261.98</v>
      </c>
      <c r="S9" s="25">
        <f t="shared" si="4"/>
        <v>189.316</v>
      </c>
      <c r="T9" s="27">
        <f t="shared" si="5"/>
        <v>71.316000000000003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34055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47375</v>
      </c>
      <c r="N24" s="24">
        <f t="shared" si="1"/>
        <v>48303</v>
      </c>
      <c r="O24" s="25">
        <f t="shared" si="2"/>
        <v>1302.8125</v>
      </c>
      <c r="P24" s="26"/>
      <c r="Q24" s="26">
        <v>200</v>
      </c>
      <c r="R24" s="29">
        <f t="shared" si="3"/>
        <v>46800.1875</v>
      </c>
      <c r="S24" s="25">
        <f t="shared" si="4"/>
        <v>450.0625</v>
      </c>
      <c r="T24" s="27">
        <f t="shared" si="5"/>
        <v>250.0625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200345</v>
      </c>
      <c r="E28" s="45">
        <f t="shared" si="6"/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215765</v>
      </c>
      <c r="N28" s="45">
        <f t="shared" si="7"/>
        <v>218513</v>
      </c>
      <c r="O28" s="46">
        <f t="shared" si="7"/>
        <v>5933.5375000000004</v>
      </c>
      <c r="P28" s="45">
        <f t="shared" si="7"/>
        <v>0</v>
      </c>
      <c r="Q28" s="45">
        <f t="shared" si="7"/>
        <v>1040</v>
      </c>
      <c r="R28" s="45">
        <f t="shared" si="7"/>
        <v>211539.46249999999</v>
      </c>
      <c r="S28" s="45">
        <f t="shared" si="7"/>
        <v>2049.7674999999999</v>
      </c>
      <c r="T28" s="47">
        <f t="shared" si="7"/>
        <v>1009.7675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202896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202896</v>
      </c>
      <c r="E4" s="2">
        <f>'11'!E29</f>
        <v>490</v>
      </c>
      <c r="F4" s="2">
        <f>'11'!F29</f>
        <v>5870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202896</v>
      </c>
      <c r="E4" s="2">
        <f>'12'!E29</f>
        <v>490</v>
      </c>
      <c r="F4" s="2">
        <f>'12'!F29</f>
        <v>5870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202896</v>
      </c>
      <c r="E4" s="2">
        <f>'13'!E29</f>
        <v>490</v>
      </c>
      <c r="F4" s="2">
        <f>'13'!F29</f>
        <v>5870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14</v>
      </c>
      <c r="K4" s="2">
        <f>'13'!K29</f>
        <v>77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202896</v>
      </c>
      <c r="E4" s="2">
        <f>'14'!E29</f>
        <v>490</v>
      </c>
      <c r="F4" s="2">
        <f>'14'!F29</f>
        <v>5870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14</v>
      </c>
      <c r="K4" s="2">
        <f>'14'!K29</f>
        <v>77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202896</v>
      </c>
      <c r="E4" s="2">
        <f>'15'!E29</f>
        <v>490</v>
      </c>
      <c r="F4" s="2">
        <f>'15'!F29</f>
        <v>5870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14</v>
      </c>
      <c r="K4" s="2">
        <f>'15'!K29</f>
        <v>77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202896</v>
      </c>
      <c r="E4" s="2">
        <f>'16'!E29</f>
        <v>490</v>
      </c>
      <c r="F4" s="2">
        <f>'16'!F29</f>
        <v>5870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14</v>
      </c>
      <c r="K4" s="2">
        <f>'16'!K29</f>
        <v>77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202896</v>
      </c>
      <c r="E4" s="2">
        <f>'17'!E29</f>
        <v>490</v>
      </c>
      <c r="F4" s="2">
        <f>'17'!F29</f>
        <v>5870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14</v>
      </c>
      <c r="K4" s="2">
        <f>'17'!K29</f>
        <v>77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202896</v>
      </c>
      <c r="E4" s="2">
        <f>'18'!E29</f>
        <v>490</v>
      </c>
      <c r="F4" s="2">
        <f>'18'!F29</f>
        <v>5870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14</v>
      </c>
      <c r="K4" s="2">
        <f>'18'!K29</f>
        <v>77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202896</v>
      </c>
      <c r="E4" s="2">
        <f>'19'!E29</f>
        <v>490</v>
      </c>
      <c r="F4" s="2">
        <f>'19'!F29</f>
        <v>5870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14</v>
      </c>
      <c r="K4" s="2">
        <f>'19'!K29</f>
        <v>77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202896</v>
      </c>
      <c r="E4" s="2">
        <f>'20'!E29</f>
        <v>490</v>
      </c>
      <c r="F4" s="2">
        <f>'20'!F29</f>
        <v>5870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14</v>
      </c>
      <c r="K4" s="2">
        <f>'20'!K29</f>
        <v>77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202896</v>
      </c>
      <c r="E4" s="2">
        <f>'21'!E29</f>
        <v>490</v>
      </c>
      <c r="F4" s="2">
        <f>'21'!F29</f>
        <v>5870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14</v>
      </c>
      <c r="K4" s="2">
        <f>'21'!K29</f>
        <v>77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202896</v>
      </c>
      <c r="E4" s="2">
        <f>'22'!E29</f>
        <v>490</v>
      </c>
      <c r="F4" s="2">
        <f>'22'!F29</f>
        <v>5870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14</v>
      </c>
      <c r="K4" s="2">
        <f>'22'!K29</f>
        <v>77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202896</v>
      </c>
      <c r="E4" s="2">
        <f>'23'!E29</f>
        <v>490</v>
      </c>
      <c r="F4" s="2">
        <f>'23'!F29</f>
        <v>5870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14</v>
      </c>
      <c r="K4" s="2">
        <f>'23'!K29</f>
        <v>77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202896</v>
      </c>
      <c r="E4" s="2">
        <f>'24'!E29</f>
        <v>490</v>
      </c>
      <c r="F4" s="2">
        <f>'24'!F29</f>
        <v>5870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14</v>
      </c>
      <c r="K4" s="2">
        <f>'24'!K29</f>
        <v>77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202896</v>
      </c>
      <c r="E4" s="2">
        <f>'25'!E29</f>
        <v>490</v>
      </c>
      <c r="F4" s="2">
        <f>'25'!F29</f>
        <v>5870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14</v>
      </c>
      <c r="K4" s="2">
        <f>'25'!K29</f>
        <v>77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202896</v>
      </c>
      <c r="E4" s="2">
        <f>'26'!E29</f>
        <v>490</v>
      </c>
      <c r="F4" s="2">
        <f>'26'!F29</f>
        <v>5870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14</v>
      </c>
      <c r="K4" s="2">
        <f>'26'!K29</f>
        <v>77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202896</v>
      </c>
      <c r="E4" s="2">
        <f>'27'!E29</f>
        <v>490</v>
      </c>
      <c r="F4" s="2">
        <f>'27'!F29</f>
        <v>5870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14</v>
      </c>
      <c r="K4" s="2">
        <f>'27'!K29</f>
        <v>77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202896</v>
      </c>
      <c r="E4" s="2">
        <f>'28'!E29</f>
        <v>490</v>
      </c>
      <c r="F4" s="2">
        <f>'28'!F29</f>
        <v>5870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14</v>
      </c>
      <c r="K4" s="2">
        <f>'28'!K29</f>
        <v>77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202896</v>
      </c>
      <c r="E4" s="2">
        <f>'29'!E29</f>
        <v>490</v>
      </c>
      <c r="F4" s="2">
        <f>'29'!F29</f>
        <v>5870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14</v>
      </c>
      <c r="K4" s="2">
        <f>'29'!K29</f>
        <v>77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202896</v>
      </c>
      <c r="E4" s="2">
        <f>'30'!E29</f>
        <v>490</v>
      </c>
      <c r="F4" s="2">
        <f>'30'!F29</f>
        <v>5870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14</v>
      </c>
      <c r="K4" s="2">
        <f>'30'!K29</f>
        <v>77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6" topLeftCell="A19" activePane="bottomLeft" state="frozen"/>
      <selection pane="bottomLeft" activeCell="O34" sqref="O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87044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87044</v>
      </c>
      <c r="N7" s="24">
        <f>D7+E7*20+F7*10+G7*9+H7*9+I7*191+J7*191+K7*182+L7*100</f>
        <v>88864</v>
      </c>
      <c r="O7" s="25">
        <f>M7*2.75%</f>
        <v>2393.71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416</v>
      </c>
      <c r="R7" s="24">
        <f>M7-(M7*2.75%)+I7*191+J7*191+K7*182+L7*100-Q7</f>
        <v>86054.29</v>
      </c>
      <c r="S7" s="25">
        <f>M7*0.95%</f>
        <v>826.91800000000001</v>
      </c>
      <c r="T7" s="26">
        <f>S7-Q7</f>
        <v>410.91800000000001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55669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57669</v>
      </c>
      <c r="N8" s="24">
        <f t="shared" ref="N8:N27" si="1">D8+E8*20+F8*10+G8*9+H8*9+I8*191+J8*191+K8*182+L8*100</f>
        <v>60399</v>
      </c>
      <c r="O8" s="25">
        <f t="shared" ref="O8:O27" si="2">M8*2.75%</f>
        <v>1585.8975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258</v>
      </c>
      <c r="R8" s="24">
        <f t="shared" ref="R8:R27" si="3">M8-(M8*2.75%)+I8*191+J8*191+K8*182+L8*100-Q8</f>
        <v>58555.102500000001</v>
      </c>
      <c r="S8" s="25">
        <f t="shared" ref="S8:S27" si="4">M8*0.95%</f>
        <v>547.85550000000001</v>
      </c>
      <c r="T8" s="26">
        <f t="shared" ref="T8:T27" si="5">S8-Q8</f>
        <v>289.85550000000001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139060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139060</v>
      </c>
      <c r="N9" s="24">
        <f t="shared" si="1"/>
        <v>139060</v>
      </c>
      <c r="O9" s="25">
        <f t="shared" si="2"/>
        <v>3824.15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794</v>
      </c>
      <c r="R9" s="24">
        <f t="shared" si="3"/>
        <v>134441.85</v>
      </c>
      <c r="S9" s="25">
        <f t="shared" si="4"/>
        <v>1321.07</v>
      </c>
      <c r="T9" s="26">
        <f t="shared" si="5"/>
        <v>527.06999999999994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42643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42643</v>
      </c>
      <c r="N10" s="24">
        <f t="shared" si="1"/>
        <v>45699</v>
      </c>
      <c r="O10" s="25">
        <f t="shared" si="2"/>
        <v>1172.6825000000001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109</v>
      </c>
      <c r="R10" s="24">
        <f t="shared" si="3"/>
        <v>44417.317499999997</v>
      </c>
      <c r="S10" s="25">
        <f t="shared" si="4"/>
        <v>405.10849999999999</v>
      </c>
      <c r="T10" s="26">
        <f t="shared" si="5"/>
        <v>296.10849999999999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65905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67905</v>
      </c>
      <c r="N11" s="24">
        <f t="shared" si="1"/>
        <v>92591</v>
      </c>
      <c r="O11" s="25">
        <f t="shared" si="2"/>
        <v>1867.3875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135</v>
      </c>
      <c r="R11" s="24">
        <f t="shared" si="3"/>
        <v>90588.612500000003</v>
      </c>
      <c r="S11" s="25">
        <f t="shared" si="4"/>
        <v>645.09749999999997</v>
      </c>
      <c r="T11" s="26">
        <f t="shared" si="5"/>
        <v>510.09749999999997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25633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25633</v>
      </c>
      <c r="N12" s="24">
        <f t="shared" si="1"/>
        <v>29273</v>
      </c>
      <c r="O12" s="25">
        <f t="shared" si="2"/>
        <v>704.90750000000003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101</v>
      </c>
      <c r="R12" s="24">
        <f t="shared" si="3"/>
        <v>28467.092499999999</v>
      </c>
      <c r="S12" s="25">
        <f t="shared" si="4"/>
        <v>243.51349999999999</v>
      </c>
      <c r="T12" s="26">
        <f t="shared" si="5"/>
        <v>142.51349999999999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49975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50375</v>
      </c>
      <c r="N13" s="24">
        <f t="shared" si="1"/>
        <v>50375</v>
      </c>
      <c r="O13" s="25">
        <f t="shared" si="2"/>
        <v>1385.3125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217</v>
      </c>
      <c r="R13" s="24">
        <f t="shared" si="3"/>
        <v>48772.6875</v>
      </c>
      <c r="S13" s="25">
        <f t="shared" si="4"/>
        <v>478.5625</v>
      </c>
      <c r="T13" s="26">
        <f t="shared" si="5"/>
        <v>261.5625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137840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137840</v>
      </c>
      <c r="N14" s="24">
        <f t="shared" si="1"/>
        <v>138031</v>
      </c>
      <c r="O14" s="25">
        <f t="shared" si="2"/>
        <v>3790.6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392</v>
      </c>
      <c r="R14" s="24">
        <f t="shared" si="3"/>
        <v>133848.4</v>
      </c>
      <c r="S14" s="25">
        <f t="shared" si="4"/>
        <v>1309.48</v>
      </c>
      <c r="T14" s="26">
        <f t="shared" si="5"/>
        <v>917.48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178381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182471</v>
      </c>
      <c r="N15" s="24">
        <f t="shared" si="1"/>
        <v>189821</v>
      </c>
      <c r="O15" s="25">
        <f t="shared" si="2"/>
        <v>5017.9525000000003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833</v>
      </c>
      <c r="R15" s="24">
        <f t="shared" si="3"/>
        <v>183970.04749999999</v>
      </c>
      <c r="S15" s="25">
        <f t="shared" si="4"/>
        <v>1733.4745</v>
      </c>
      <c r="T15" s="26">
        <f t="shared" si="5"/>
        <v>900.47450000000003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164570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179110</v>
      </c>
      <c r="N16" s="24">
        <f t="shared" si="1"/>
        <v>192718</v>
      </c>
      <c r="O16" s="25">
        <f t="shared" si="2"/>
        <v>4925.5249999999996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713</v>
      </c>
      <c r="R16" s="24">
        <f t="shared" si="3"/>
        <v>187079.47500000001</v>
      </c>
      <c r="S16" s="25">
        <f t="shared" si="4"/>
        <v>1701.5449999999998</v>
      </c>
      <c r="T16" s="26">
        <f t="shared" si="5"/>
        <v>988.54499999999985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83841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90041</v>
      </c>
      <c r="N17" s="24">
        <f t="shared" si="1"/>
        <v>90041</v>
      </c>
      <c r="O17" s="25">
        <f t="shared" si="2"/>
        <v>2476.1275000000001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485</v>
      </c>
      <c r="R17" s="24">
        <f t="shared" si="3"/>
        <v>87079.872499999998</v>
      </c>
      <c r="S17" s="25">
        <f t="shared" si="4"/>
        <v>855.3895</v>
      </c>
      <c r="T17" s="26">
        <f t="shared" si="5"/>
        <v>370.3895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71308</v>
      </c>
      <c r="N18" s="24">
        <f t="shared" si="1"/>
        <v>72263</v>
      </c>
      <c r="O18" s="25">
        <f t="shared" si="2"/>
        <v>1960.97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70052.03</v>
      </c>
      <c r="S18" s="25">
        <f t="shared" si="4"/>
        <v>677.42599999999993</v>
      </c>
      <c r="T18" s="26">
        <f t="shared" si="5"/>
        <v>427.42599999999993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110933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119023</v>
      </c>
      <c r="N19" s="24">
        <f t="shared" si="1"/>
        <v>123755</v>
      </c>
      <c r="O19" s="25">
        <f t="shared" si="2"/>
        <v>3273.1325000000002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120217.86749999999</v>
      </c>
      <c r="S19" s="25">
        <f t="shared" si="4"/>
        <v>1130.7184999999999</v>
      </c>
      <c r="T19" s="26">
        <f t="shared" si="5"/>
        <v>866.71849999999995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15408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15408</v>
      </c>
      <c r="N20" s="24">
        <f t="shared" si="1"/>
        <v>15408</v>
      </c>
      <c r="O20" s="25">
        <f t="shared" si="2"/>
        <v>423.72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96</v>
      </c>
      <c r="R20" s="24">
        <f t="shared" si="3"/>
        <v>14888.28</v>
      </c>
      <c r="S20" s="25">
        <f t="shared" si="4"/>
        <v>146.376</v>
      </c>
      <c r="T20" s="26">
        <f t="shared" si="5"/>
        <v>50.376000000000005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45935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47185</v>
      </c>
      <c r="N21" s="24">
        <f t="shared" si="1"/>
        <v>47376</v>
      </c>
      <c r="O21" s="25">
        <f t="shared" si="2"/>
        <v>1297.5875000000001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68</v>
      </c>
      <c r="R21" s="24">
        <f t="shared" si="3"/>
        <v>46010.412499999999</v>
      </c>
      <c r="S21" s="25">
        <f t="shared" si="4"/>
        <v>448.25749999999999</v>
      </c>
      <c r="T21" s="26">
        <f t="shared" si="5"/>
        <v>380.25749999999999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167509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169409</v>
      </c>
      <c r="N22" s="24">
        <f t="shared" si="1"/>
        <v>171420</v>
      </c>
      <c r="O22" s="25">
        <f t="shared" si="2"/>
        <v>4658.7475000000004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539</v>
      </c>
      <c r="R22" s="24">
        <f t="shared" si="3"/>
        <v>166222.2525</v>
      </c>
      <c r="S22" s="25">
        <f t="shared" si="4"/>
        <v>1609.3854999999999</v>
      </c>
      <c r="T22" s="26">
        <f t="shared" si="5"/>
        <v>1070.3854999999999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52978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52978</v>
      </c>
      <c r="N23" s="24">
        <f t="shared" si="1"/>
        <v>55270</v>
      </c>
      <c r="O23" s="25">
        <f t="shared" si="2"/>
        <v>1456.895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121</v>
      </c>
      <c r="R23" s="24">
        <f t="shared" si="3"/>
        <v>53692.105000000003</v>
      </c>
      <c r="S23" s="25">
        <f t="shared" si="4"/>
        <v>503.291</v>
      </c>
      <c r="T23" s="26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161136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174456</v>
      </c>
      <c r="N24" s="24">
        <f t="shared" si="1"/>
        <v>178822</v>
      </c>
      <c r="O24" s="25">
        <f t="shared" si="2"/>
        <v>4797.54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776</v>
      </c>
      <c r="R24" s="24">
        <f t="shared" si="3"/>
        <v>173248.46</v>
      </c>
      <c r="S24" s="25">
        <f t="shared" si="4"/>
        <v>1657.3319999999999</v>
      </c>
      <c r="T24" s="26">
        <f t="shared" si="5"/>
        <v>881.33199999999988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94800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94800</v>
      </c>
      <c r="N25" s="24">
        <f t="shared" si="1"/>
        <v>96328</v>
      </c>
      <c r="O25" s="25">
        <f t="shared" si="2"/>
        <v>2607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246</v>
      </c>
      <c r="R25" s="24">
        <f t="shared" si="3"/>
        <v>93475</v>
      </c>
      <c r="S25" s="25">
        <f t="shared" si="4"/>
        <v>900.6</v>
      </c>
      <c r="T25" s="26">
        <f t="shared" si="5"/>
        <v>654.6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57772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57772</v>
      </c>
      <c r="N26" s="24">
        <f t="shared" si="1"/>
        <v>57772</v>
      </c>
      <c r="O26" s="25">
        <f t="shared" si="2"/>
        <v>1588.73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369</v>
      </c>
      <c r="R26" s="24">
        <f t="shared" si="3"/>
        <v>55814.27</v>
      </c>
      <c r="S26" s="25">
        <f t="shared" si="4"/>
        <v>548.83399999999995</v>
      </c>
      <c r="T26" s="26">
        <f t="shared" si="5"/>
        <v>179.83399999999995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1919327</v>
      </c>
      <c r="E28" s="45">
        <f t="shared" si="6"/>
        <v>760</v>
      </c>
      <c r="F28" s="45">
        <f t="shared" ref="F28:T28" si="7">SUM(F7:F27)</f>
        <v>2370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54</v>
      </c>
      <c r="K28" s="45">
        <f t="shared" si="7"/>
        <v>151</v>
      </c>
      <c r="L28" s="45">
        <f t="shared" si="7"/>
        <v>18</v>
      </c>
      <c r="M28" s="45">
        <f t="shared" si="7"/>
        <v>1973617</v>
      </c>
      <c r="N28" s="45">
        <f t="shared" si="7"/>
        <v>2049694</v>
      </c>
      <c r="O28" s="46">
        <f t="shared" si="7"/>
        <v>54274.467500000006</v>
      </c>
      <c r="P28" s="45">
        <f t="shared" si="7"/>
        <v>0</v>
      </c>
      <c r="Q28" s="45">
        <f t="shared" si="7"/>
        <v>7553</v>
      </c>
      <c r="R28" s="45">
        <f t="shared" si="7"/>
        <v>1987866.5325</v>
      </c>
      <c r="S28" s="45">
        <f t="shared" si="7"/>
        <v>18749.361499999995</v>
      </c>
      <c r="T28" s="47">
        <f t="shared" si="7"/>
        <v>11196.361500000001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202896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68500</v>
      </c>
      <c r="F31" s="53">
        <f>E31-(E31*3.75%)</f>
        <v>65931.25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54290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2021-11-10T10:51:00Z</dcterms:modified>
</cp:coreProperties>
</file>