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0" i="25" l="1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<sst xmlns="http://schemas.openxmlformats.org/spreadsheetml/2006/main" count="1517" uniqueCount="84">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</sst>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9" activePane="bottomLeft" state="frozen"/>
      <selection activeCell="A4" sqref="A4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177</v>
      </c>
      <c r="L4" s="3"/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8" t="s">
        <v>39</v>
      </c>
      <c r="B29" s="99"/>
      <c r="C29" s="100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63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10"/>
      <c r="O4" s="110"/>
      <c r="P4" s="110"/>
      <c r="Q4" s="110"/>
      <c r="R4" s="110"/>
      <c r="S4" s="110"/>
      <c r="T4" s="110"/>
      <c r="U4" s="110"/>
      <c r="V4" s="110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8" t="s">
        <v>39</v>
      </c>
      <c r="B29" s="99"/>
      <c r="C29" s="100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8" t="s">
        <v>39</v>
      </c>
      <c r="B29" s="99"/>
      <c r="C29" s="100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5" t="s">
        <v>38</v>
      </c>
      <c r="B28" s="96"/>
      <c r="C28" s="97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8" t="s">
        <v>39</v>
      </c>
      <c r="B29" s="99"/>
      <c r="C29" s="100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8" t="s">
        <v>39</v>
      </c>
      <c r="B29" s="99"/>
      <c r="C29" s="100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74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75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5" t="s">
        <v>38</v>
      </c>
      <c r="B28" s="96"/>
      <c r="C28" s="97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8" t="s">
        <v>39</v>
      </c>
      <c r="B29" s="99"/>
      <c r="C29" s="100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E17" sqref="E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77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8" t="s">
        <v>39</v>
      </c>
      <c r="B29" s="99"/>
      <c r="C29" s="100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22" activePane="bottomLeft" state="frozen"/>
      <selection activeCell="F28" sqref="F28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2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2" ht="18.75" x14ac:dyDescent="0.25">
      <c r="A3" s="105" t="s">
        <v>79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2" x14ac:dyDescent="0.25">
      <c r="A4" s="109" t="s">
        <v>1</v>
      </c>
      <c r="B4" s="109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5" t="s">
        <v>38</v>
      </c>
      <c r="B28" s="96"/>
      <c r="C28" s="97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8" t="s">
        <v>39</v>
      </c>
      <c r="B29" s="99"/>
      <c r="C29" s="100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78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8" t="s">
        <v>39</v>
      </c>
      <c r="B29" s="99"/>
      <c r="C29" s="100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8" t="s">
        <v>39</v>
      </c>
      <c r="B29" s="99"/>
      <c r="C29" s="100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16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1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1" ht="18.75" x14ac:dyDescent="0.25">
      <c r="A3" s="105" t="s">
        <v>81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1" x14ac:dyDescent="0.25">
      <c r="A4" s="109" t="s">
        <v>1</v>
      </c>
      <c r="B4" s="109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1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98" t="s">
        <v>39</v>
      </c>
      <c r="B29" s="99"/>
      <c r="C29" s="100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286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83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286</v>
      </c>
      <c r="L4" s="2">
        <f>'24'!L29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265</v>
      </c>
      <c r="L4" s="2">
        <f>'25'!L29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'26'!D29</f>
        <v>430116</v>
      </c>
      <c r="E4" s="2">
        <f>'26'!E29</f>
        <v>4700</v>
      </c>
      <c r="F4" s="2">
        <f>'26'!F29</f>
        <v>11240</v>
      </c>
      <c r="G4" s="2">
        <f>'26'!G29</f>
        <v>170</v>
      </c>
      <c r="H4" s="2">
        <f>'26'!H29</f>
        <v>17735</v>
      </c>
      <c r="I4" s="2">
        <f>'26'!I29</f>
        <v>1749</v>
      </c>
      <c r="J4" s="2">
        <f>'26'!J29</f>
        <v>546</v>
      </c>
      <c r="K4" s="2">
        <f>'26'!K29</f>
        <v>265</v>
      </c>
      <c r="L4" s="2">
        <f>'26'!L29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'27'!D29</f>
        <v>430116</v>
      </c>
      <c r="E4" s="2">
        <f>'27'!E29</f>
        <v>4700</v>
      </c>
      <c r="F4" s="2">
        <f>'27'!F29</f>
        <v>11240</v>
      </c>
      <c r="G4" s="2">
        <f>'27'!G29</f>
        <v>170</v>
      </c>
      <c r="H4" s="2">
        <f>'27'!H29</f>
        <v>17735</v>
      </c>
      <c r="I4" s="2">
        <f>'27'!I29</f>
        <v>1749</v>
      </c>
      <c r="J4" s="2">
        <f>'27'!J29</f>
        <v>546</v>
      </c>
      <c r="K4" s="2">
        <f>'27'!K29</f>
        <v>265</v>
      </c>
      <c r="L4" s="2">
        <f>'27'!L29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'28'!D29</f>
        <v>430116</v>
      </c>
      <c r="E4" s="2">
        <f>'28'!E29</f>
        <v>4700</v>
      </c>
      <c r="F4" s="2">
        <f>'28'!F29</f>
        <v>11240</v>
      </c>
      <c r="G4" s="2">
        <f>'28'!G29</f>
        <v>170</v>
      </c>
      <c r="H4" s="2">
        <f>'28'!H29</f>
        <v>17735</v>
      </c>
      <c r="I4" s="2">
        <f>'28'!I29</f>
        <v>1749</v>
      </c>
      <c r="J4" s="2">
        <f>'28'!J29</f>
        <v>546</v>
      </c>
      <c r="K4" s="2">
        <f>'28'!K29</f>
        <v>265</v>
      </c>
      <c r="L4" s="2">
        <f>'28'!L29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8" t="s">
        <v>39</v>
      </c>
      <c r="B29" s="99"/>
      <c r="C29" s="100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'29'!D29</f>
        <v>430116</v>
      </c>
      <c r="E4" s="2">
        <f>'29'!E29</f>
        <v>4700</v>
      </c>
      <c r="F4" s="2">
        <f>'29'!F29</f>
        <v>11240</v>
      </c>
      <c r="G4" s="2">
        <f>'29'!G29</f>
        <v>170</v>
      </c>
      <c r="H4" s="2">
        <f>'29'!H29</f>
        <v>17735</v>
      </c>
      <c r="I4" s="2">
        <f>'29'!I29</f>
        <v>1749</v>
      </c>
      <c r="J4" s="2">
        <f>'29'!J29</f>
        <v>546</v>
      </c>
      <c r="K4" s="2">
        <f>'29'!K29</f>
        <v>265</v>
      </c>
      <c r="L4" s="2">
        <f>'29'!L29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41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'30'!D29</f>
        <v>430116</v>
      </c>
      <c r="E4" s="2">
        <f>'30'!E29</f>
        <v>4700</v>
      </c>
      <c r="F4" s="2">
        <f>'30'!F29</f>
        <v>11240</v>
      </c>
      <c r="G4" s="2">
        <f>'30'!G29</f>
        <v>170</v>
      </c>
      <c r="H4" s="2">
        <f>'30'!H29</f>
        <v>17735</v>
      </c>
      <c r="I4" s="2">
        <f>'30'!I29</f>
        <v>1749</v>
      </c>
      <c r="J4" s="2">
        <f>'30'!J29</f>
        <v>546</v>
      </c>
      <c r="K4" s="2">
        <f>'30'!K29</f>
        <v>265</v>
      </c>
      <c r="L4" s="2">
        <f>'30'!L29</f>
        <v>50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66</v>
      </c>
      <c r="B3" s="106"/>
      <c r="C3" s="107" t="s">
        <v>73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10"/>
      <c r="O4" s="110"/>
      <c r="P4" s="110"/>
      <c r="Q4" s="110"/>
      <c r="R4" s="110"/>
      <c r="S4" s="110"/>
      <c r="T4" s="110"/>
    </row>
    <row r="5" spans="1:20" ht="15.75" thickBot="1" x14ac:dyDescent="0.3">
      <c r="A5" s="109" t="s">
        <v>2</v>
      </c>
      <c r="B5" s="118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5206795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19"/>
      <c r="O5" s="119"/>
      <c r="P5" s="119"/>
      <c r="Q5" s="119"/>
      <c r="R5" s="119"/>
      <c r="S5" s="119"/>
      <c r="T5" s="119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262540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276990</v>
      </c>
      <c r="N7" s="71">
        <f>D7+E7*20+F7*10+G7*9+H7*9+I7*191+J7*191+K7*182+L7*100</f>
        <v>297137</v>
      </c>
      <c r="O7" s="72">
        <f>M7*2.75%</f>
        <v>7617.2250000000004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1886</v>
      </c>
      <c r="R7" s="71">
        <f>M7-(M7*2.75%)+I7*191+J7*191+K7*182+L7*100-Q7</f>
        <v>287633.77500000002</v>
      </c>
      <c r="S7" s="72">
        <f>M7*0.95%</f>
        <v>2631.4049999999997</v>
      </c>
      <c r="T7" s="74">
        <f>S7-Q7</f>
        <v>745.40499999999975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153993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164343</v>
      </c>
      <c r="N8" s="24">
        <f t="shared" ref="N8:N27" si="1">D8+E8*20+F8*10+G8*9+H8*9+I8*191+J8*191+K8*182+L8*100</f>
        <v>168455</v>
      </c>
      <c r="O8" s="25">
        <f t="shared" ref="O8:O27" si="2">M8*2.75%</f>
        <v>4519.4324999999999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2014</v>
      </c>
      <c r="R8" s="24">
        <f t="shared" ref="R8:R27" si="3">M8-(M8*2.75%)+I8*191+J8*191+K8*182+L8*100-Q8</f>
        <v>161921.5675</v>
      </c>
      <c r="S8" s="25">
        <f t="shared" ref="S8:S27" si="4">M8*0.95%</f>
        <v>1561.2584999999999</v>
      </c>
      <c r="T8" s="27">
        <f t="shared" ref="T8:T27" si="5">S8-Q8</f>
        <v>-452.74150000000009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441736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478566</v>
      </c>
      <c r="N9" s="24">
        <f t="shared" si="1"/>
        <v>497733</v>
      </c>
      <c r="O9" s="25">
        <f t="shared" si="2"/>
        <v>13160.565000000001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3015</v>
      </c>
      <c r="R9" s="24">
        <f t="shared" si="3"/>
        <v>481557.435</v>
      </c>
      <c r="S9" s="25">
        <f t="shared" si="4"/>
        <v>4546.3769999999995</v>
      </c>
      <c r="T9" s="27">
        <f t="shared" si="5"/>
        <v>1531.3769999999995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121005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126575</v>
      </c>
      <c r="N10" s="24">
        <f t="shared" si="1"/>
        <v>139745</v>
      </c>
      <c r="O10" s="25">
        <f t="shared" si="2"/>
        <v>3480.8125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502</v>
      </c>
      <c r="R10" s="24">
        <f t="shared" si="3"/>
        <v>135762.1875</v>
      </c>
      <c r="S10" s="25">
        <f t="shared" si="4"/>
        <v>1202.4624999999999</v>
      </c>
      <c r="T10" s="27">
        <f t="shared" si="5"/>
        <v>700.46249999999986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201636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219886</v>
      </c>
      <c r="N11" s="24">
        <f t="shared" si="1"/>
        <v>246284</v>
      </c>
      <c r="O11" s="25">
        <f t="shared" si="2"/>
        <v>6046.8649999999998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749</v>
      </c>
      <c r="R11" s="24">
        <f t="shared" si="3"/>
        <v>239488.13500000001</v>
      </c>
      <c r="S11" s="25">
        <f t="shared" si="4"/>
        <v>2088.9169999999999</v>
      </c>
      <c r="T11" s="27">
        <f t="shared" si="5"/>
        <v>1339.9169999999999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119362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122362</v>
      </c>
      <c r="N12" s="24">
        <f t="shared" si="1"/>
        <v>125456</v>
      </c>
      <c r="O12" s="25">
        <f t="shared" si="2"/>
        <v>3364.9549999999999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616</v>
      </c>
      <c r="R12" s="24">
        <f t="shared" si="3"/>
        <v>121475.045</v>
      </c>
      <c r="S12" s="25">
        <f t="shared" si="4"/>
        <v>1162.4390000000001</v>
      </c>
      <c r="T12" s="27">
        <f t="shared" si="5"/>
        <v>546.43900000000008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139906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143506</v>
      </c>
      <c r="N13" s="24">
        <f t="shared" si="1"/>
        <v>145416</v>
      </c>
      <c r="O13" s="25">
        <f t="shared" si="2"/>
        <v>3946.415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37</v>
      </c>
      <c r="R13" s="24">
        <f t="shared" si="3"/>
        <v>141432.58499999999</v>
      </c>
      <c r="S13" s="25">
        <f t="shared" si="4"/>
        <v>1363.307</v>
      </c>
      <c r="T13" s="27">
        <f t="shared" si="5"/>
        <v>1326.307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330608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349888</v>
      </c>
      <c r="N14" s="24">
        <f t="shared" si="1"/>
        <v>358640</v>
      </c>
      <c r="O14" s="25">
        <f t="shared" si="2"/>
        <v>9621.92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3264</v>
      </c>
      <c r="R14" s="24">
        <f t="shared" si="3"/>
        <v>345754.08</v>
      </c>
      <c r="S14" s="25">
        <f t="shared" si="4"/>
        <v>3323.9359999999997</v>
      </c>
      <c r="T14" s="27">
        <f t="shared" si="5"/>
        <v>59.935999999999694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409072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431392</v>
      </c>
      <c r="N15" s="24">
        <f t="shared" si="1"/>
        <v>450020</v>
      </c>
      <c r="O15" s="25">
        <f t="shared" si="2"/>
        <v>11863.28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3282</v>
      </c>
      <c r="R15" s="24">
        <f t="shared" si="3"/>
        <v>434874.72</v>
      </c>
      <c r="S15" s="25">
        <f t="shared" si="4"/>
        <v>4098.2240000000002</v>
      </c>
      <c r="T15" s="27">
        <f t="shared" si="5"/>
        <v>816.22400000000016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336478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490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1900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44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367488</v>
      </c>
      <c r="N16" s="24">
        <f t="shared" si="1"/>
        <v>399371</v>
      </c>
      <c r="O16" s="25">
        <f t="shared" si="2"/>
        <v>10105.92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2672</v>
      </c>
      <c r="R16" s="24">
        <f t="shared" si="3"/>
        <v>386593.08</v>
      </c>
      <c r="S16" s="25">
        <f t="shared" si="4"/>
        <v>3491.136</v>
      </c>
      <c r="T16" s="27">
        <f t="shared" si="5"/>
        <v>819.13599999999997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218382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238252</v>
      </c>
      <c r="N17" s="24">
        <f t="shared" si="1"/>
        <v>258554</v>
      </c>
      <c r="O17" s="25">
        <f t="shared" si="2"/>
        <v>6551.93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1640</v>
      </c>
      <c r="R17" s="24">
        <f t="shared" si="3"/>
        <v>250362.07</v>
      </c>
      <c r="S17" s="25">
        <f t="shared" si="4"/>
        <v>2263.3939999999998</v>
      </c>
      <c r="T17" s="27">
        <f t="shared" si="5"/>
        <v>623.39399999999978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221093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225543</v>
      </c>
      <c r="N18" s="24">
        <f t="shared" si="1"/>
        <v>239908</v>
      </c>
      <c r="O18" s="25">
        <f t="shared" si="2"/>
        <v>6202.4324999999999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3005</v>
      </c>
      <c r="R18" s="24">
        <f t="shared" si="3"/>
        <v>230700.5675</v>
      </c>
      <c r="S18" s="25">
        <f t="shared" si="4"/>
        <v>2142.6585</v>
      </c>
      <c r="T18" s="27">
        <f t="shared" si="5"/>
        <v>-862.3415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241997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257377</v>
      </c>
      <c r="N19" s="24">
        <f t="shared" si="1"/>
        <v>277879</v>
      </c>
      <c r="O19" s="25">
        <f t="shared" si="2"/>
        <v>7077.8675000000003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2100</v>
      </c>
      <c r="R19" s="24">
        <f t="shared" si="3"/>
        <v>268701.13250000001</v>
      </c>
      <c r="S19" s="25">
        <f t="shared" si="4"/>
        <v>2445.0814999999998</v>
      </c>
      <c r="T19" s="27">
        <f t="shared" si="5"/>
        <v>345.08149999999978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156715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162555</v>
      </c>
      <c r="N20" s="24">
        <f t="shared" si="1"/>
        <v>173516</v>
      </c>
      <c r="O20" s="25">
        <f t="shared" si="2"/>
        <v>4470.2624999999998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2152</v>
      </c>
      <c r="R20" s="24">
        <f t="shared" si="3"/>
        <v>166893.73749999999</v>
      </c>
      <c r="S20" s="25">
        <f t="shared" si="4"/>
        <v>1544.2725</v>
      </c>
      <c r="T20" s="27">
        <f t="shared" si="5"/>
        <v>-607.72749999999996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155217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161157</v>
      </c>
      <c r="N21" s="24">
        <f t="shared" si="1"/>
        <v>178875</v>
      </c>
      <c r="O21" s="25">
        <f t="shared" si="2"/>
        <v>4431.8175000000001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467</v>
      </c>
      <c r="R21" s="24">
        <f t="shared" si="3"/>
        <v>173976.1825</v>
      </c>
      <c r="S21" s="25">
        <f t="shared" si="4"/>
        <v>1530.9914999999999</v>
      </c>
      <c r="T21" s="27">
        <f t="shared" si="5"/>
        <v>1063.9914999999999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397364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1880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428084</v>
      </c>
      <c r="N22" s="24">
        <f t="shared" si="1"/>
        <v>457003</v>
      </c>
      <c r="O22" s="25">
        <f t="shared" si="2"/>
        <v>11772.31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2650</v>
      </c>
      <c r="R22" s="24">
        <f t="shared" si="3"/>
        <v>442580.69</v>
      </c>
      <c r="S22" s="25">
        <f t="shared" si="4"/>
        <v>4066.7979999999998</v>
      </c>
      <c r="T22" s="27">
        <f t="shared" si="5"/>
        <v>1416.7979999999998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168506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175106</v>
      </c>
      <c r="N23" s="24">
        <f t="shared" si="1"/>
        <v>187521</v>
      </c>
      <c r="O23" s="25">
        <f t="shared" si="2"/>
        <v>4815.415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1390</v>
      </c>
      <c r="R23" s="24">
        <f t="shared" si="3"/>
        <v>181315.58499999999</v>
      </c>
      <c r="S23" s="25">
        <f t="shared" si="4"/>
        <v>1663.5070000000001</v>
      </c>
      <c r="T23" s="27">
        <f t="shared" si="5"/>
        <v>273.50700000000006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523417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540547</v>
      </c>
      <c r="N24" s="24">
        <f t="shared" si="1"/>
        <v>574749</v>
      </c>
      <c r="O24" s="25">
        <f t="shared" si="2"/>
        <v>14865.0425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2660</v>
      </c>
      <c r="R24" s="24">
        <f t="shared" si="3"/>
        <v>557223.95750000002</v>
      </c>
      <c r="S24" s="25">
        <f t="shared" si="4"/>
        <v>5135.1965</v>
      </c>
      <c r="T24" s="27">
        <f t="shared" si="5"/>
        <v>2475.1965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189688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200438</v>
      </c>
      <c r="N25" s="24">
        <f t="shared" si="1"/>
        <v>220086</v>
      </c>
      <c r="O25" s="25">
        <f t="shared" si="2"/>
        <v>5512.0450000000001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1851</v>
      </c>
      <c r="R25" s="24">
        <f t="shared" si="3"/>
        <v>212722.95499999999</v>
      </c>
      <c r="S25" s="25">
        <f t="shared" si="4"/>
        <v>1904.1610000000001</v>
      </c>
      <c r="T25" s="27">
        <f t="shared" si="5"/>
        <v>53.161000000000058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197613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11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207953</v>
      </c>
      <c r="N26" s="24">
        <f t="shared" si="1"/>
        <v>230774</v>
      </c>
      <c r="O26" s="25">
        <f t="shared" si="2"/>
        <v>5718.7075000000004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1565</v>
      </c>
      <c r="R26" s="24">
        <f t="shared" si="3"/>
        <v>223490.29250000001</v>
      </c>
      <c r="S26" s="25">
        <f t="shared" si="4"/>
        <v>1975.5535</v>
      </c>
      <c r="T26" s="27">
        <f t="shared" si="5"/>
        <v>410.55349999999999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217479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217479</v>
      </c>
      <c r="N27" s="40">
        <f t="shared" si="1"/>
        <v>246848</v>
      </c>
      <c r="O27" s="25">
        <f t="shared" si="2"/>
        <v>5980.6724999999997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2500</v>
      </c>
      <c r="R27" s="24">
        <f t="shared" si="3"/>
        <v>238367.32750000001</v>
      </c>
      <c r="S27" s="42">
        <f t="shared" si="4"/>
        <v>2066.0504999999998</v>
      </c>
      <c r="T27" s="43">
        <f t="shared" si="5"/>
        <v>-433.94950000000017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5203807</v>
      </c>
      <c r="E28" s="45">
        <f t="shared" si="6"/>
        <v>2925</v>
      </c>
      <c r="F28" s="45">
        <f t="shared" ref="F28:T28" si="7">SUM(F7:F27)</f>
        <v>5660</v>
      </c>
      <c r="G28" s="45">
        <f t="shared" si="7"/>
        <v>1880</v>
      </c>
      <c r="H28" s="45">
        <f t="shared" si="7"/>
        <v>17740</v>
      </c>
      <c r="I28" s="45">
        <f t="shared" si="7"/>
        <v>1494</v>
      </c>
      <c r="J28" s="45">
        <f t="shared" si="7"/>
        <v>95</v>
      </c>
      <c r="K28" s="45">
        <f t="shared" si="7"/>
        <v>412</v>
      </c>
      <c r="L28" s="45">
        <f t="shared" si="7"/>
        <v>0</v>
      </c>
      <c r="M28" s="45">
        <f t="shared" si="7"/>
        <v>5495487</v>
      </c>
      <c r="N28" s="45">
        <f t="shared" si="7"/>
        <v>5873970</v>
      </c>
      <c r="O28" s="46">
        <f t="shared" si="7"/>
        <v>151125.89249999999</v>
      </c>
      <c r="P28" s="45">
        <f t="shared" si="7"/>
        <v>0</v>
      </c>
      <c r="Q28" s="45">
        <f t="shared" si="7"/>
        <v>40017</v>
      </c>
      <c r="R28" s="45">
        <f t="shared" si="7"/>
        <v>5682827.1075000009</v>
      </c>
      <c r="S28" s="45">
        <f t="shared" si="7"/>
        <v>52207.126499999998</v>
      </c>
      <c r="T28" s="47">
        <f t="shared" si="7"/>
        <v>12190.126499999997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265</v>
      </c>
      <c r="L29" s="48">
        <f t="shared" si="8"/>
        <v>50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7" sqref="F2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0" t="s">
        <v>56</v>
      </c>
      <c r="B1" s="121"/>
      <c r="C1" s="121"/>
      <c r="D1" s="122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14450</v>
      </c>
      <c r="D3" s="53">
        <f>B3-C3</f>
        <v>45550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10350</v>
      </c>
      <c r="D4" s="53">
        <f t="shared" ref="D4:D23" si="0">B4-C4</f>
        <v>24650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36830</v>
      </c>
      <c r="D5" s="53">
        <f t="shared" si="0"/>
        <v>38170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5570</v>
      </c>
      <c r="D6" s="53">
        <f t="shared" si="0"/>
        <v>24430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18250</v>
      </c>
      <c r="D7" s="53">
        <f t="shared" si="0"/>
        <v>16750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19280</v>
      </c>
      <c r="D10" s="53">
        <f t="shared" si="0"/>
        <v>50720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22320</v>
      </c>
      <c r="D11" s="53">
        <f t="shared" si="0"/>
        <v>47680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31010</v>
      </c>
      <c r="D12" s="53">
        <f t="shared" si="0"/>
        <v>38990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19870</v>
      </c>
      <c r="D13" s="53">
        <f t="shared" si="0"/>
        <v>35130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15380</v>
      </c>
      <c r="D15" s="53">
        <f t="shared" si="0"/>
        <v>39620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5940</v>
      </c>
      <c r="D17" s="53">
        <f t="shared" si="0"/>
        <v>24060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30720</v>
      </c>
      <c r="D18" s="53">
        <f t="shared" si="0"/>
        <v>44280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17130</v>
      </c>
      <c r="D20" s="53">
        <f t="shared" si="0"/>
        <v>57870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10750</v>
      </c>
      <c r="D21" s="53">
        <f t="shared" si="0"/>
        <v>24250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10340</v>
      </c>
      <c r="D22" s="53">
        <f t="shared" si="0"/>
        <v>24660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291680</v>
      </c>
      <c r="D24" s="58">
        <f t="shared" si="1"/>
        <v>708320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x14ac:dyDescent="0.2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11" t="s">
        <v>57</v>
      </c>
      <c r="B3" s="111"/>
      <c r="C3" s="112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13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13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58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8" t="s">
        <v>39</v>
      </c>
      <c r="B29" s="99"/>
      <c r="C29" s="100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60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8" t="s">
        <v>39</v>
      </c>
      <c r="B29" s="99"/>
      <c r="C29" s="100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59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8" t="s">
        <v>39</v>
      </c>
      <c r="B29" s="99"/>
      <c r="C29" s="100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61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8" t="s">
        <v>39</v>
      </c>
      <c r="B29" s="99"/>
      <c r="C29" s="100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15.75" thickBo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8.75" x14ac:dyDescent="0.25">
      <c r="A3" s="105" t="s">
        <v>62</v>
      </c>
      <c r="B3" s="106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5">
      <c r="A4" s="109" t="s">
        <v>1</v>
      </c>
      <c r="B4" s="109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10"/>
      <c r="O4" s="110"/>
      <c r="P4" s="110"/>
      <c r="Q4" s="110"/>
      <c r="R4" s="110"/>
      <c r="S4" s="110"/>
      <c r="T4" s="110"/>
    </row>
    <row r="5" spans="1:20" x14ac:dyDescent="0.25">
      <c r="A5" s="109" t="s">
        <v>2</v>
      </c>
      <c r="B5" s="109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0"/>
      <c r="O5" s="110"/>
      <c r="P5" s="110"/>
      <c r="Q5" s="110"/>
      <c r="R5" s="110"/>
      <c r="S5" s="110"/>
      <c r="T5" s="11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5" t="s">
        <v>38</v>
      </c>
      <c r="B28" s="96"/>
      <c r="C28" s="97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8" t="s">
        <v>39</v>
      </c>
      <c r="B29" s="99"/>
      <c r="C29" s="100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101"/>
      <c r="N29" s="102"/>
      <c r="O29" s="102"/>
      <c r="P29" s="102"/>
      <c r="Q29" s="102"/>
      <c r="R29" s="102"/>
      <c r="S29" s="102"/>
      <c r="T29" s="10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2021-08-28T04:26:28Z</dcterms:modified>
</cp:coreProperties>
</file>