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<sst xmlns="http://schemas.openxmlformats.org/spreadsheetml/2006/main" count="506" uniqueCount="245">
  <si>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</si>
  <si>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</si>
  <si>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</si>
  <si>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</si>
  <si>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</si>
  <si>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</si>
  <si>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</si>
  <si>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</si>
  <si>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</si>
  <si>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</si>
  <si>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</si>
  <si>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</si>
  <si>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</si>
  <si>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</si>
  <si>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</si>
  <si>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</si>
  <si>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</si>
  <si>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</si>
  <si>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</si>
  <si>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</si>
  <si>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</si>
  <si>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</si>
  <si>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</si>
  <si>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</si>
  <si>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</si>
  <si>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</si>
  <si>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</si>
  <si>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</si>
  <si>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</si>
  <si>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</si>
  <si>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</si>
  <si>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</si>
  <si>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</si>
  <si>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</si>
  <si>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</si>
  <si>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</si>
  <si>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</si>
  <si>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</si>
  <si>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</si>
  <si>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</si>
  <si>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</si>
  <si>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</si>
  <si>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</si>
  <si>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</si>
  <si>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</si>
  <si>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</si>
  <si>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</si>
  <si>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</si>
  <si>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</si>
  <si>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</si>
  <si>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</si>
  <si>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</si>
  <si>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</si>
  <si>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</si>
  <si>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</si>
  <si>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</si>
  <si>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</si>
  <si>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</si>
  <si>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</si>
  <si>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</si>
  <si>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</si>
  <si>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</si>
  <si>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</si>
  <si>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</si>
  <si>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</si>
  <si>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</si>
  <si>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</si>
  <si>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</si>
  <si>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</si>
  <si>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</si>
  <si>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</si>
  <si>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</si>
  <si>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</si>
  <si>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</si>
  <si>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</si>
  <si>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</si>
  <si>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</si>
  <si>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</si>
  <si>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</si>
  <si>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</si>
  <si>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</si>
  <si>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</si>
  <si>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</si>
  <si>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</si>
  <si>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</si>
  <si>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</si>
  <si>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</si>
  <si>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</si>
  <si>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</si>
  <si>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</si>
  <si>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</si>
  <si>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</si>
  <si>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</si>
  <si>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</si>
  <si>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</si>
  <si>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</si>
  <si>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</si>
  <si>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</si>
  <si>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</si>
  <si>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</si>
  <si>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</si>
  <si>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</si>
  <si>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</si>
  <si>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</si>
  <si>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</si>
  <si>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</si>
  <si>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</si>
  <si>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</si>
  <si>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</si>
  <si>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</si>
  <si>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</si>
  <si>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</si>
  <si>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</si>
  <si>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</si>
  <si>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</si>
  <si>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</si>
  <si>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</si>
  <si>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</si>
  <si>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</si>
  <si>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</si>
  <si>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</si>
  <si>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</si>
  <si>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</si>
  <si>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</si>
  <si>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</si>
  <si>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</si>
  <si>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</si>
  <si>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</si>
  <si>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</si>
  <si>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</si>
  <si>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</si>
  <si>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</si>
  <si>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</si>
  <si>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</si>
  <si>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</si>
  <si>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</si>
  <si>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</si>
  <si>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</si>
  <si>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</si>
  <si>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</si>
  <si>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</si>
  <si>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</si>
  <si>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</si>
  <si>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</si>
  <si>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</si>
  <si>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</si>
  <si>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</si>
  <si>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</si>
  <si>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</si>
  <si>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</si>
  <si>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</si>
  <si>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</si>
  <si>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</si>
  <si>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</si>
  <si>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</si>
  <si>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</si>
  <si>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</si>
  <si>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</si>
  <si>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</si>
  <si>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</si>
  <si>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</si>
  <si>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</si>
  <si>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</si>
  <si>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</si>
  <si>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</si>
  <si>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</si>
  <si>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</si>
  <si>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</si>
  <si>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</si>
  <si>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</si>
  <si>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</si>
  <si>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</si>
  <si>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</si>
  <si>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</si>
  <si>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</si>
  <si>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</si>
  <si>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</si>
  <si>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</si>
  <si>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</si>
  <si>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</si>
  <si>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</si>
  <si>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</si>
  <si>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</si>
  <si>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</si>
  <si>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</si>
  <si>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</si>
  <si>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</si>
  <si>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</si>
  <si>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</si>
  <si>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</si>
  <si>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</si>
  <si>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</si>
  <si>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</si>
  <si>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</si>
  <si>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</si>
  <si>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</si>
  <si>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</si>
  <si>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</si>
  <si>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</si>
  <si>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</si>
  <si>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</si>
  <si>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</si>
  <si>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</si>
  <si>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</si>
  <si>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</si>
  <si>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</si>
  <si>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</si>
  <si>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</si>
  <si>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</si>
  <si>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</si>
  <si>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</si>
  <si>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</si>
  <si>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</si>
  <si>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</si>
  <si>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</si>
  <si>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</si>
  <si>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</si>
  <si>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</si>
  <si>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</si>
  <si>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</si>
  <si>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</si>
  <si>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</si>
  <si>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</si>
  <si>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</si>
  <si>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</si>
  <si>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</si>
  <si>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</si>
  <si>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</si>
  <si>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</si>
  <si>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</si>
  <si>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</si>
  <si>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</si>
  <si>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</si>
  <si>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</si>
  <si>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</si>
  <si>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</si>
  <si>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</si>
  <si>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</si>
  <si>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</si>
  <si>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Date :25-08-2021</t>
  </si>
  <si>
    <t>25.08.2021</t>
  </si>
  <si>
    <t>45/Market</t>
  </si>
  <si>
    <t>22/23.08.2021</t>
  </si>
  <si>
    <t>26.08.2021</t>
  </si>
  <si>
    <t>Date:26.08.2021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</si>
</sst>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</row>
    <row r="2" spans="1:25" ht="18" x14ac:dyDescent="0.25">
      <c r="A2" s="379" t="s">
        <v>17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</row>
    <row r="3" spans="1:25" s="91" customFormat="1" ht="16.5" thickBot="1" x14ac:dyDescent="0.3">
      <c r="A3" s="388" t="s">
        <v>191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90"/>
      <c r="T3" s="92"/>
      <c r="U3" s="93"/>
      <c r="V3" s="93"/>
      <c r="W3" s="93"/>
      <c r="X3" s="93"/>
      <c r="Y3" s="94"/>
    </row>
    <row r="4" spans="1:25" s="94" customFormat="1" x14ac:dyDescent="0.25">
      <c r="A4" s="380" t="s">
        <v>18</v>
      </c>
      <c r="B4" s="382" t="s">
        <v>19</v>
      </c>
      <c r="C4" s="382" t="s">
        <v>20</v>
      </c>
      <c r="D4" s="376" t="s">
        <v>21</v>
      </c>
      <c r="E4" s="376" t="s">
        <v>150</v>
      </c>
      <c r="F4" s="376" t="s">
        <v>22</v>
      </c>
      <c r="G4" s="376" t="s">
        <v>23</v>
      </c>
      <c r="H4" s="376" t="s">
        <v>24</v>
      </c>
      <c r="I4" s="376" t="s">
        <v>25</v>
      </c>
      <c r="J4" s="376" t="s">
        <v>26</v>
      </c>
      <c r="K4" s="391" t="s">
        <v>27</v>
      </c>
      <c r="L4" s="384" t="s">
        <v>28</v>
      </c>
      <c r="M4" s="393" t="s">
        <v>29</v>
      </c>
      <c r="N4" s="395" t="s">
        <v>9</v>
      </c>
      <c r="O4" s="397" t="s">
        <v>30</v>
      </c>
      <c r="P4" s="384" t="s">
        <v>223</v>
      </c>
      <c r="Q4" s="386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81"/>
      <c r="B5" s="383"/>
      <c r="C5" s="383"/>
      <c r="D5" s="377"/>
      <c r="E5" s="377"/>
      <c r="F5" s="377"/>
      <c r="G5" s="377"/>
      <c r="H5" s="377"/>
      <c r="I5" s="377"/>
      <c r="J5" s="377"/>
      <c r="K5" s="392"/>
      <c r="L5" s="385"/>
      <c r="M5" s="394"/>
      <c r="N5" s="396"/>
      <c r="O5" s="398"/>
      <c r="P5" s="385"/>
      <c r="Q5" s="387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230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231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233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234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235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236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 t="s">
        <v>237</v>
      </c>
      <c r="B26" s="295"/>
      <c r="C26" s="296"/>
      <c r="D26" s="296"/>
      <c r="E26" s="296"/>
      <c r="F26" s="296"/>
      <c r="G26" s="296">
        <v>1595</v>
      </c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1595</v>
      </c>
      <c r="S26" s="99"/>
      <c r="T26" s="66"/>
    </row>
    <row r="27" spans="1:24" s="98" customFormat="1" x14ac:dyDescent="0.25">
      <c r="A27" s="291" t="s">
        <v>238</v>
      </c>
      <c r="B27" s="295"/>
      <c r="C27" s="296"/>
      <c r="D27" s="296"/>
      <c r="E27" s="296"/>
      <c r="F27" s="296"/>
      <c r="G27" s="296">
        <v>1713</v>
      </c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1713</v>
      </c>
      <c r="S27" s="99"/>
      <c r="T27" s="66"/>
    </row>
    <row r="28" spans="1:24" s="98" customFormat="1" x14ac:dyDescent="0.25">
      <c r="A28" s="296" t="s">
        <v>240</v>
      </c>
      <c r="B28" s="295"/>
      <c r="C28" s="296"/>
      <c r="D28" s="296"/>
      <c r="E28" s="296"/>
      <c r="F28" s="296">
        <v>200</v>
      </c>
      <c r="G28" s="296">
        <v>1669</v>
      </c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1869</v>
      </c>
      <c r="S28" s="99"/>
      <c r="T28" s="66"/>
      <c r="U28" s="105"/>
      <c r="V28" s="105"/>
    </row>
    <row r="29" spans="1:24" s="98" customFormat="1" x14ac:dyDescent="0.25">
      <c r="A29" s="296" t="s">
        <v>243</v>
      </c>
      <c r="B29" s="295"/>
      <c r="C29" s="296">
        <v>420</v>
      </c>
      <c r="D29" s="296"/>
      <c r="E29" s="296"/>
      <c r="F29" s="296"/>
      <c r="G29" s="296">
        <v>1897</v>
      </c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2317</v>
      </c>
      <c r="S29" s="99"/>
      <c r="T29" s="105"/>
      <c r="U29" s="106"/>
      <c r="V29" s="106"/>
    </row>
    <row r="30" spans="1:24" s="98" customFormat="1" x14ac:dyDescent="0.25">
      <c r="A30" s="296"/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0</v>
      </c>
      <c r="S30" s="99"/>
      <c r="T30" s="105"/>
      <c r="U30" s="105"/>
      <c r="V30" s="105"/>
    </row>
    <row r="31" spans="1:24" s="98" customFormat="1" x14ac:dyDescent="0.25">
      <c r="A31" s="296"/>
      <c r="B31" s="295"/>
      <c r="C31" s="296"/>
      <c r="D31" s="296"/>
      <c r="E31" s="296"/>
      <c r="F31" s="296"/>
      <c r="G31" s="296"/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0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2490</v>
      </c>
      <c r="D37" s="288">
        <f t="shared" si="1"/>
        <v>0</v>
      </c>
      <c r="E37" s="288">
        <f t="shared" si="1"/>
        <v>2160</v>
      </c>
      <c r="F37" s="288">
        <f t="shared" si="1"/>
        <v>200</v>
      </c>
      <c r="G37" s="288">
        <f t="shared" si="1"/>
        <v>39992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45042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29" sqref="D2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230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232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233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233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235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236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237</v>
      </c>
      <c r="B26" s="47">
        <v>327000</v>
      </c>
      <c r="C26" s="56">
        <v>300000</v>
      </c>
      <c r="D26" s="47">
        <f t="shared" si="0"/>
        <v>128231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238</v>
      </c>
      <c r="B27" s="47">
        <v>300000</v>
      </c>
      <c r="C27" s="56">
        <v>300000</v>
      </c>
      <c r="D27" s="47">
        <f>D26+B27-C27</f>
        <v>128231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240</v>
      </c>
      <c r="B28" s="47">
        <v>100000</v>
      </c>
      <c r="C28" s="43">
        <v>100000</v>
      </c>
      <c r="D28" s="47">
        <f>D27+B28-C28</f>
        <v>128231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243</v>
      </c>
      <c r="B29" s="47">
        <v>210000</v>
      </c>
      <c r="C29" s="56">
        <v>200000</v>
      </c>
      <c r="D29" s="47">
        <f>D28+B29-C29</f>
        <v>138231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138231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138231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138231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138231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138231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138231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138231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138231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138231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138231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138231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138231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138231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138231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138231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138231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138231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138231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138231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138231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138231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138231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138231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138231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138231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138231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138231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138231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138231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138231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138231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138231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138231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138231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138231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138231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138231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138231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138231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138231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138231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138231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138231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138231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138231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138231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138231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138231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138231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138231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138231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138231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138231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6396731</v>
      </c>
      <c r="C83" s="43">
        <f>SUM(C4:C77)</f>
        <v>6258500</v>
      </c>
      <c r="D83" s="47">
        <f>D82</f>
        <v>138231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workbookViewId="0">
      <selection activeCell="K4" sqref="K4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244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229</v>
      </c>
      <c r="C8" s="358">
        <v>2000000</v>
      </c>
      <c r="D8" s="421"/>
      <c r="E8" s="359" t="s">
        <v>1</v>
      </c>
      <c r="F8" s="360">
        <v>1333580.6129999999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60361.612999999998</v>
      </c>
      <c r="D9" s="421"/>
      <c r="E9" s="359" t="s">
        <v>4</v>
      </c>
      <c r="F9" s="360">
        <v>138231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146288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45042</v>
      </c>
      <c r="D11" s="421"/>
      <c r="E11" s="359" t="s">
        <v>2</v>
      </c>
      <c r="F11" s="363">
        <v>366439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230781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357"/>
      <c r="C13" s="365"/>
      <c r="D13" s="421"/>
      <c r="E13" s="366"/>
      <c r="F13" s="36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367"/>
      <c r="C14" s="368"/>
      <c r="D14" s="421"/>
      <c r="E14" s="359" t="s">
        <v>5</v>
      </c>
      <c r="F14" s="363">
        <v>200000</v>
      </c>
      <c r="G14" s="115"/>
      <c r="H14" s="116"/>
      <c r="I14" s="351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349" t="s">
        <v>35</v>
      </c>
      <c r="C15" s="350">
        <f>C9-C11-C12-C14</f>
        <v>15319.612999999998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 t="s">
        <v>94</v>
      </c>
      <c r="L17" s="159" t="s">
        <v>95</v>
      </c>
      <c r="M17" s="159"/>
    </row>
    <row r="18" spans="2:13" ht="21.75" x14ac:dyDescent="0.25">
      <c r="B18" s="357" t="s">
        <v>38</v>
      </c>
      <c r="C18" s="361">
        <f>C8+C9-C11-C14-C16</f>
        <v>2015319.6129999999</v>
      </c>
      <c r="D18" s="421"/>
      <c r="E18" s="359" t="s">
        <v>3</v>
      </c>
      <c r="F18" s="363">
        <f>F8+F9+F10+F11+F12+F13+F15-F14+F16</f>
        <v>2015319.6129999999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x14ac:dyDescent="0.25">
      <c r="D28" s="25"/>
      <c r="E28" s="5"/>
      <c r="F28" s="6"/>
      <c r="G28" s="24"/>
      <c r="K28" s="78" t="s">
        <v>232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233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232</v>
      </c>
      <c r="L30" s="78" t="s">
        <v>204</v>
      </c>
      <c r="M30" s="78">
        <v>5000</v>
      </c>
    </row>
    <row r="31" spans="2:13" x14ac:dyDescent="0.25">
      <c r="D31" s="14"/>
      <c r="E31" s="15"/>
      <c r="F31" s="16"/>
      <c r="K31" s="78" t="s">
        <v>233</v>
      </c>
      <c r="L31" s="78" t="s">
        <v>204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 t="s">
        <v>235</v>
      </c>
      <c r="L32" s="78" t="s">
        <v>204</v>
      </c>
      <c r="M32" s="78">
        <v>3500</v>
      </c>
    </row>
    <row r="33" spans="2:13" x14ac:dyDescent="0.25">
      <c r="B33" s="117"/>
      <c r="C33" s="8"/>
      <c r="D33" s="25"/>
      <c r="E33" s="7"/>
      <c r="F33" s="10"/>
      <c r="K33" s="78" t="s">
        <v>240</v>
      </c>
      <c r="L33" s="78" t="s">
        <v>241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242</v>
      </c>
      <c r="L34" s="78" t="s">
        <v>204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240</v>
      </c>
      <c r="L35" s="78" t="s">
        <v>204</v>
      </c>
      <c r="M35" s="78">
        <v>5000</v>
      </c>
    </row>
    <row r="36" spans="2:13" x14ac:dyDescent="0.25">
      <c r="C36" s="8"/>
      <c r="D36" s="25"/>
      <c r="E36" s="8"/>
      <c r="F36" s="8"/>
      <c r="K36" s="78"/>
      <c r="L36" s="78"/>
      <c r="M36" s="78"/>
    </row>
    <row r="37" spans="2:13" x14ac:dyDescent="0.25">
      <c r="C37" s="8"/>
      <c r="D37" s="25"/>
      <c r="E37" s="7"/>
      <c r="F37" s="10"/>
      <c r="K37" s="78"/>
      <c r="L37" s="78"/>
      <c r="M37" s="78"/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x14ac:dyDescent="0.25">
      <c r="K49" s="78"/>
      <c r="L49" s="78"/>
      <c r="M49" s="78"/>
    </row>
    <row r="50" spans="11:13" x14ac:dyDescent="0.25">
      <c r="K50" s="78"/>
      <c r="L50" s="78"/>
      <c r="M50" s="78"/>
    </row>
    <row r="51" spans="11:13" x14ac:dyDescent="0.25">
      <c r="K51" s="78"/>
      <c r="L51" s="78"/>
      <c r="M51" s="78"/>
    </row>
    <row r="52" spans="11:13" x14ac:dyDescent="0.25">
      <c r="K52" s="78"/>
      <c r="L52" s="78"/>
      <c r="M52" s="78"/>
    </row>
    <row r="53" spans="11:13" x14ac:dyDescent="0.25">
      <c r="K53" s="78"/>
      <c r="L53" s="78"/>
      <c r="M53" s="78"/>
    </row>
    <row r="54" spans="11:13" x14ac:dyDescent="0.25">
      <c r="K54" s="78"/>
      <c r="L54" s="78"/>
      <c r="M54" s="78"/>
    </row>
    <row r="55" spans="11:13" x14ac:dyDescent="0.25">
      <c r="K55" s="403" t="s">
        <v>31</v>
      </c>
      <c r="L55" s="404"/>
      <c r="M55" s="375">
        <f>SUM(M9:M54)</f>
        <v>230781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5" activePane="bottomLeft" state="frozen"/>
      <selection pane="bottomLeft" activeCell="R35" sqref="R35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239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125</v>
      </c>
      <c r="O8" s="141">
        <v>10</v>
      </c>
      <c r="P8" s="141">
        <v>115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287</v>
      </c>
      <c r="O9" s="141">
        <v>5</v>
      </c>
      <c r="P9" s="141">
        <v>40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110</v>
      </c>
      <c r="O10" s="145"/>
      <c r="P10" s="141">
        <v>65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>
        <v>200</v>
      </c>
      <c r="G12" s="139">
        <v>200</v>
      </c>
      <c r="H12" s="143">
        <v>200</v>
      </c>
      <c r="I12" s="139"/>
      <c r="J12" s="143"/>
      <c r="K12" s="143"/>
      <c r="L12" s="139"/>
      <c r="M12" s="140"/>
      <c r="N12" s="141">
        <v>40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/>
      <c r="G13" s="139">
        <v>490</v>
      </c>
      <c r="H13" s="139"/>
      <c r="I13" s="139"/>
      <c r="J13" s="143"/>
      <c r="K13" s="143"/>
      <c r="L13" s="139"/>
      <c r="M13" s="140"/>
      <c r="N13" s="141">
        <v>57</v>
      </c>
      <c r="O13" s="141">
        <v>10</v>
      </c>
      <c r="P13" s="141"/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29</v>
      </c>
      <c r="O14" s="141">
        <v>15</v>
      </c>
      <c r="P14" s="141">
        <v>10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210</v>
      </c>
      <c r="G17" s="139">
        <v>140</v>
      </c>
      <c r="H17" s="143">
        <v>280</v>
      </c>
      <c r="I17" s="139">
        <v>20</v>
      </c>
      <c r="J17" s="143"/>
      <c r="K17" s="143"/>
      <c r="L17" s="139"/>
      <c r="M17" s="140"/>
      <c r="N17" s="141">
        <v>24</v>
      </c>
      <c r="O17" s="141">
        <v>23</v>
      </c>
      <c r="P17" s="141">
        <v>29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>
        <v>200</v>
      </c>
      <c r="I20" s="139"/>
      <c r="J20" s="143"/>
      <c r="K20" s="143"/>
      <c r="L20" s="139"/>
      <c r="M20" s="140"/>
      <c r="N20" s="141">
        <v>15</v>
      </c>
      <c r="O20" s="141"/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/>
      <c r="G22" s="139">
        <v>80</v>
      </c>
      <c r="H22" s="143">
        <v>150</v>
      </c>
      <c r="I22" s="139"/>
      <c r="J22" s="143"/>
      <c r="K22" s="143"/>
      <c r="L22" s="139"/>
      <c r="M22" s="140"/>
      <c r="N22" s="141">
        <v>23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26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11</v>
      </c>
      <c r="O28" s="141">
        <v>2</v>
      </c>
      <c r="P28" s="141">
        <v>8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540</v>
      </c>
      <c r="G29" s="172">
        <f t="shared" si="1"/>
        <v>1430</v>
      </c>
      <c r="H29" s="172">
        <f t="shared" si="1"/>
        <v>1130</v>
      </c>
      <c r="I29" s="172">
        <f t="shared" si="1"/>
        <v>20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802</v>
      </c>
      <c r="O29" s="172">
        <f t="shared" si="1"/>
        <v>112</v>
      </c>
      <c r="P29" s="172">
        <f t="shared" si="1"/>
        <v>336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2021-08-26T15:44:30Z</dcterms:modified>
</cp:coreProperties>
</file>