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10" l="1"/>
  <c r="C14" i="34" l="1"/>
  <c r="D14" i="34" s="1"/>
  <c r="C16" i="34"/>
  <c r="D16" i="34" s="1"/>
  <c r="C19" i="34"/>
  <c r="C20" i="34"/>
  <c r="D20" i="34" s="1"/>
  <c r="B24" i="34"/>
  <c r="D19" i="34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M26" i="33" s="1"/>
  <c r="G26" i="33"/>
  <c r="H26" i="33"/>
  <c r="I26" i="33"/>
  <c r="J26" i="33"/>
  <c r="K26" i="33"/>
  <c r="L26" i="33"/>
  <c r="E25" i="33"/>
  <c r="F25" i="33"/>
  <c r="G25" i="33"/>
  <c r="H25" i="33"/>
  <c r="C21" i="34" s="1"/>
  <c r="D21" i="34" s="1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C15" i="34" s="1"/>
  <c r="D15" i="34" s="1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C13" i="34" s="1"/>
  <c r="D13" i="34" s="1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C4" i="34" s="1"/>
  <c r="D4" i="34" s="1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O11" i="10" l="1"/>
  <c r="R11" i="10"/>
  <c r="O16" i="10"/>
  <c r="C18" i="34"/>
  <c r="D18" i="34" s="1"/>
  <c r="C22" i="34"/>
  <c r="D22" i="34" s="1"/>
  <c r="C10" i="34"/>
  <c r="D10" i="34" s="1"/>
  <c r="G28" i="33"/>
  <c r="G29" i="33" s="1"/>
  <c r="O18" i="9"/>
  <c r="C9" i="34"/>
  <c r="D9" i="34" s="1"/>
  <c r="C5" i="34"/>
  <c r="D5" i="34" s="1"/>
  <c r="C12" i="34"/>
  <c r="D12" i="34" s="1"/>
  <c r="O26" i="9"/>
  <c r="C17" i="34"/>
  <c r="D17" i="34" s="1"/>
  <c r="O24" i="9"/>
  <c r="N28" i="9"/>
  <c r="C3" i="34"/>
  <c r="D3" i="34" s="1"/>
  <c r="C6" i="34"/>
  <c r="D6" i="34" s="1"/>
  <c r="C11" i="34"/>
  <c r="D11" i="34" s="1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R26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O18" i="33"/>
  <c r="D28" i="33"/>
  <c r="D29" i="33" s="1"/>
  <c r="O26" i="33"/>
  <c r="M7" i="33"/>
  <c r="S7" i="33" s="1"/>
  <c r="T7" i="33" s="1"/>
  <c r="N7" i="33"/>
  <c r="R23" i="33"/>
  <c r="S8" i="33"/>
  <c r="T8" i="33" s="1"/>
  <c r="O23" i="33"/>
  <c r="S26" i="33"/>
  <c r="T26" i="33" s="1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9" i="33" l="1"/>
  <c r="O9" i="33"/>
  <c r="S18" i="33"/>
  <c r="T18" i="33" s="1"/>
  <c r="V28" i="10"/>
  <c r="D24" i="34"/>
  <c r="R21" i="33"/>
  <c r="C24" i="34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sharedStrings.xml><?xml version="1.0" encoding="utf-8"?>
<sst xmlns="http://schemas.openxmlformats.org/spreadsheetml/2006/main" count="1517" uniqueCount="68">
  <si>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</si>
  <si>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</si>
  <si>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</si>
  <si>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</si>
  <si>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</si>
  <si>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</si>
  <si>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</si>
  <si>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</si>
  <si>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</si>
  <si>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</si>
  <si>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</si>
  <si>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</si>
  <si>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</si>
  <si>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</si>
  <si>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</si>
  <si>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</si>
  <si>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</si>
  <si>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</si>
  <si>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</si>
  <si>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</si>
  <si>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</si>
  <si>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</si>
  <si>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</si>
  <si>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</si>
  <si>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</si>
  <si>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</si>
  <si>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</si>
  <si>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</si>
  <si>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</si>
  <si>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</si>
  <si>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</si>
  <si>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</si>
  <si>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</si>
  <si>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</si>
  <si>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</si>
  <si>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</si>
  <si>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</si>
  <si>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</si>
  <si>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</si>
  <si>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</si>
  <si>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</si>
  <si>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</si>
  <si>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</si>
  <si>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</si>
  <si>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</si>
  <si>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</si>
  <si>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</si>
  <si>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</si>
  <si>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</si>
  <si>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</si>
  <si>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</si>
  <si>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</si>
  <si>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</si>
  <si>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</si>
  <si>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</si>
  <si>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S.Card Target VS Achievement Sep'2021</t>
  </si>
  <si>
    <t>Pos no</t>
  </si>
  <si>
    <t>Target</t>
  </si>
  <si>
    <t>Till-26.09.2021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</si>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</sst>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horizontal="center" vertical="center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95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47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4" priority="44" operator="equal">
      <formula>212030016606640</formula>
    </cfRule>
  </conditionalFormatting>
  <conditionalFormatting sqref="D29 E28:K29 E4 E6">
    <cfRule type="cellIs" dxfId="1393" priority="42" operator="equal">
      <formula>$E$4</formula>
    </cfRule>
    <cfRule type="cellIs" dxfId="1392" priority="43" operator="equal">
      <formula>2120</formula>
    </cfRule>
  </conditionalFormatting>
  <conditionalFormatting sqref="D29:E29 F28:F29 F4 F6">
    <cfRule type="cellIs" dxfId="1391" priority="40" operator="equal">
      <formula>$F$4</formula>
    </cfRule>
    <cfRule type="cellIs" dxfId="1390" priority="41" operator="equal">
      <formula>300</formula>
    </cfRule>
  </conditionalFormatting>
  <conditionalFormatting sqref="G28:G29 G4 G6">
    <cfRule type="cellIs" dxfId="1389" priority="38" operator="equal">
      <formula>$G$4</formula>
    </cfRule>
    <cfRule type="cellIs" dxfId="1388" priority="39" operator="equal">
      <formula>1660</formula>
    </cfRule>
  </conditionalFormatting>
  <conditionalFormatting sqref="H28:H29 H4 H6">
    <cfRule type="cellIs" dxfId="1387" priority="36" operator="equal">
      <formula>$H$4</formula>
    </cfRule>
    <cfRule type="cellIs" dxfId="1386" priority="37" operator="equal">
      <formula>6640</formula>
    </cfRule>
  </conditionalFormatting>
  <conditionalFormatting sqref="T6:T28">
    <cfRule type="cellIs" dxfId="1385" priority="35" operator="lessThan">
      <formula>0</formula>
    </cfRule>
  </conditionalFormatting>
  <conditionalFormatting sqref="T7:T27">
    <cfRule type="cellIs" dxfId="1384" priority="32" operator="lessThan">
      <formula>0</formula>
    </cfRule>
    <cfRule type="cellIs" dxfId="1383" priority="33" operator="lessThan">
      <formula>0</formula>
    </cfRule>
    <cfRule type="cellIs" dxfId="1382" priority="34" operator="lessThan">
      <formula>0</formula>
    </cfRule>
  </conditionalFormatting>
  <conditionalFormatting sqref="E28:K28 E4 E6">
    <cfRule type="cellIs" dxfId="1381" priority="31" operator="equal">
      <formula>$E$4</formula>
    </cfRule>
  </conditionalFormatting>
  <conditionalFormatting sqref="D28:D29 D4:K4 M4 D6">
    <cfRule type="cellIs" dxfId="1380" priority="30" operator="equal">
      <formula>$D$4</formula>
    </cfRule>
  </conditionalFormatting>
  <conditionalFormatting sqref="I28:I29 I4 I6">
    <cfRule type="cellIs" dxfId="1379" priority="29" operator="equal">
      <formula>$I$4</formula>
    </cfRule>
  </conditionalFormatting>
  <conditionalFormatting sqref="J28:J29 J4 J6">
    <cfRule type="cellIs" dxfId="1378" priority="28" operator="equal">
      <formula>$J$4</formula>
    </cfRule>
  </conditionalFormatting>
  <conditionalFormatting sqref="K28:K29 K4 K6">
    <cfRule type="cellIs" dxfId="1377" priority="27" operator="equal">
      <formula>$K$4</formula>
    </cfRule>
  </conditionalFormatting>
  <conditionalFormatting sqref="M4:M6">
    <cfRule type="cellIs" dxfId="1376" priority="26" operator="equal">
      <formula>$L$4</formula>
    </cfRule>
  </conditionalFormatting>
  <conditionalFormatting sqref="T7:T28">
    <cfRule type="cellIs" dxfId="1375" priority="23" operator="lessThan">
      <formula>0</formula>
    </cfRule>
    <cfRule type="cellIs" dxfId="1374" priority="24" operator="lessThan">
      <formula>0</formula>
    </cfRule>
    <cfRule type="cellIs" dxfId="1373" priority="25" operator="lessThan">
      <formula>0</formula>
    </cfRule>
  </conditionalFormatting>
  <conditionalFormatting sqref="T6:T28">
    <cfRule type="cellIs" dxfId="1372" priority="21" operator="lessThan">
      <formula>0</formula>
    </cfRule>
  </conditionalFormatting>
  <conditionalFormatting sqref="T7:T27">
    <cfRule type="cellIs" dxfId="1371" priority="18" operator="lessThan">
      <formula>0</formula>
    </cfRule>
    <cfRule type="cellIs" dxfId="1370" priority="19" operator="lessThan">
      <formula>0</formula>
    </cfRule>
    <cfRule type="cellIs" dxfId="1369" priority="20" operator="lessThan">
      <formula>0</formula>
    </cfRule>
  </conditionalFormatting>
  <conditionalFormatting sqref="T7:T28">
    <cfRule type="cellIs" dxfId="1368" priority="15" operator="lessThan">
      <formula>0</formula>
    </cfRule>
    <cfRule type="cellIs" dxfId="1367" priority="16" operator="lessThan">
      <formula>0</formula>
    </cfRule>
    <cfRule type="cellIs" dxfId="1366" priority="17" operator="lessThan">
      <formula>0</formula>
    </cfRule>
  </conditionalFormatting>
  <conditionalFormatting sqref="L4 L6 L28:L29">
    <cfRule type="cellIs" dxfId="1365" priority="13" operator="equal">
      <formula>$L$4</formula>
    </cfRule>
  </conditionalFormatting>
  <conditionalFormatting sqref="D7:S7">
    <cfRule type="cellIs" dxfId="1364" priority="12" operator="greaterThan">
      <formula>0</formula>
    </cfRule>
  </conditionalFormatting>
  <conditionalFormatting sqref="D9:S9">
    <cfRule type="cellIs" dxfId="1363" priority="11" operator="greaterThan">
      <formula>0</formula>
    </cfRule>
  </conditionalFormatting>
  <conditionalFormatting sqref="D11:S11">
    <cfRule type="cellIs" dxfId="1362" priority="10" operator="greaterThan">
      <formula>0</formula>
    </cfRule>
  </conditionalFormatting>
  <conditionalFormatting sqref="D13:S13">
    <cfRule type="cellIs" dxfId="1361" priority="9" operator="greaterThan">
      <formula>0</formula>
    </cfRule>
  </conditionalFormatting>
  <conditionalFormatting sqref="D15:S15">
    <cfRule type="cellIs" dxfId="1360" priority="8" operator="greaterThan">
      <formula>0</formula>
    </cfRule>
  </conditionalFormatting>
  <conditionalFormatting sqref="D17:S17">
    <cfRule type="cellIs" dxfId="1359" priority="7" operator="greaterThan">
      <formula>0</formula>
    </cfRule>
  </conditionalFormatting>
  <conditionalFormatting sqref="D19:S19">
    <cfRule type="cellIs" dxfId="1358" priority="6" operator="greaterThan">
      <formula>0</formula>
    </cfRule>
  </conditionalFormatting>
  <conditionalFormatting sqref="D21:S21">
    <cfRule type="cellIs" dxfId="1357" priority="5" operator="greaterThan">
      <formula>0</formula>
    </cfRule>
  </conditionalFormatting>
  <conditionalFormatting sqref="D23:S23">
    <cfRule type="cellIs" dxfId="1356" priority="4" operator="greaterThan">
      <formula>0</formula>
    </cfRule>
  </conditionalFormatting>
  <conditionalFormatting sqref="D25:S25">
    <cfRule type="cellIs" dxfId="1355" priority="3" operator="greaterThan">
      <formula>0</formula>
    </cfRule>
  </conditionalFormatting>
  <conditionalFormatting sqref="D27:S27">
    <cfRule type="cellIs" dxfId="1354" priority="2" operator="greaterThan">
      <formula>0</formula>
    </cfRule>
  </conditionalFormatting>
  <conditionalFormatting sqref="D5:L5">
    <cfRule type="cellIs" dxfId="135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abSelected="1" topLeftCell="B1" workbookViewId="0">
      <pane ySplit="6" topLeftCell="A19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2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2" ht="18.75" x14ac:dyDescent="0.25">
      <c r="A3" s="72" t="s">
        <v>67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2" x14ac:dyDescent="0.25">
      <c r="A4" s="76" t="s">
        <v>1</v>
      </c>
      <c r="B4" s="76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345</v>
      </c>
      <c r="J4" s="2">
        <f>'9'!J29</f>
        <v>73</v>
      </c>
      <c r="K4" s="2">
        <f>'9'!K29</f>
        <v>542</v>
      </c>
      <c r="L4" s="2">
        <f>'9'!L29</f>
        <v>37</v>
      </c>
      <c r="M4" s="3"/>
      <c r="N4" s="81"/>
      <c r="O4" s="85"/>
      <c r="P4" s="85"/>
      <c r="Q4" s="85"/>
      <c r="R4" s="85"/>
      <c r="S4" s="85"/>
      <c r="T4" s="85"/>
      <c r="U4" s="85"/>
      <c r="V4" s="86"/>
    </row>
    <row r="5" spans="1:22" x14ac:dyDescent="0.25">
      <c r="A5" s="76" t="s">
        <v>2</v>
      </c>
      <c r="B5" s="76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81"/>
      <c r="O5" s="85"/>
      <c r="P5" s="85"/>
      <c r="Q5" s="85"/>
      <c r="R5" s="85"/>
      <c r="S5" s="85"/>
      <c r="T5" s="85"/>
      <c r="U5" s="85"/>
      <c r="V5" s="8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94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82" t="s">
        <v>22</v>
      </c>
      <c r="U6" s="82" t="s">
        <v>65</v>
      </c>
      <c r="V6" s="18" t="s">
        <v>66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83">
        <f>S7-Q7</f>
        <v>254.53149999999999</v>
      </c>
      <c r="U7" s="92">
        <v>261</v>
      </c>
      <c r="V7" s="93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83">
        <f t="shared" ref="T8:T27" si="5">S8-Q8</f>
        <v>-47.143000000000001</v>
      </c>
      <c r="U8" s="92">
        <v>171</v>
      </c>
      <c r="V8" s="93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83">
        <f t="shared" si="5"/>
        <v>427.79700000000003</v>
      </c>
      <c r="U9" s="92">
        <v>441</v>
      </c>
      <c r="V9" s="93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83">
        <f t="shared" si="5"/>
        <v>121.1335</v>
      </c>
      <c r="U10" s="92">
        <v>81</v>
      </c>
      <c r="V10" s="93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83">
        <f t="shared" si="5"/>
        <v>152.20249999999999</v>
      </c>
      <c r="U11" s="92">
        <v>261</v>
      </c>
      <c r="V11" s="93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83">
        <f t="shared" si="5"/>
        <v>147.06700000000001</v>
      </c>
      <c r="U12" s="92">
        <v>153</v>
      </c>
      <c r="V12" s="93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83">
        <f t="shared" si="5"/>
        <v>174.17</v>
      </c>
      <c r="U13" s="92">
        <v>82</v>
      </c>
      <c r="V13" s="93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83">
        <f t="shared" si="5"/>
        <v>-18.452499999999986</v>
      </c>
      <c r="U14" s="92">
        <v>405</v>
      </c>
      <c r="V14" s="93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56749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57939</v>
      </c>
      <c r="N15" s="24">
        <f t="shared" si="1"/>
        <v>57939</v>
      </c>
      <c r="O15" s="25">
        <f t="shared" si="2"/>
        <v>1593.3225</v>
      </c>
      <c r="P15" s="26"/>
      <c r="Q15" s="26">
        <v>195</v>
      </c>
      <c r="R15" s="29">
        <f t="shared" si="3"/>
        <v>56150.677499999998</v>
      </c>
      <c r="S15" s="25">
        <f t="shared" si="4"/>
        <v>550.42049999999995</v>
      </c>
      <c r="T15" s="83">
        <f t="shared" si="5"/>
        <v>355.42049999999995</v>
      </c>
      <c r="U15" s="92">
        <v>441</v>
      </c>
      <c r="V15" s="93">
        <f t="shared" si="6"/>
        <v>55709.677499999998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83">
        <f t="shared" si="5"/>
        <v>525.66250000000002</v>
      </c>
      <c r="U16" s="92">
        <v>432</v>
      </c>
      <c r="V16" s="93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83">
        <f t="shared" si="5"/>
        <v>402.5</v>
      </c>
      <c r="U17" s="92">
        <v>486</v>
      </c>
      <c r="V17" s="93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83">
        <f t="shared" si="5"/>
        <v>152.44650000000001</v>
      </c>
      <c r="U18" s="92">
        <v>234</v>
      </c>
      <c r="V18" s="93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83">
        <f t="shared" si="5"/>
        <v>-13.011500000000012</v>
      </c>
      <c r="U19" s="92">
        <v>90</v>
      </c>
      <c r="V19" s="93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83">
        <f t="shared" si="5"/>
        <v>-42.413499999999999</v>
      </c>
      <c r="U20" s="92">
        <v>54</v>
      </c>
      <c r="V20" s="93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83">
        <f t="shared" si="5"/>
        <v>145.8415</v>
      </c>
      <c r="U21" s="92">
        <v>108</v>
      </c>
      <c r="V21" s="93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83">
        <f t="shared" si="5"/>
        <v>534.7885</v>
      </c>
      <c r="U22" s="92">
        <v>521</v>
      </c>
      <c r="V22" s="93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83">
        <f t="shared" si="5"/>
        <v>71.643499999999989</v>
      </c>
      <c r="U23" s="92">
        <v>135</v>
      </c>
      <c r="V23" s="93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83">
        <f t="shared" si="5"/>
        <v>869.87699999999995</v>
      </c>
      <c r="U24" s="92">
        <v>774</v>
      </c>
      <c r="V24" s="93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83">
        <f t="shared" si="5"/>
        <v>167.71600000000001</v>
      </c>
      <c r="U25" s="92">
        <v>198</v>
      </c>
      <c r="V25" s="93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26607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27507</v>
      </c>
      <c r="N26" s="24">
        <f t="shared" si="1"/>
        <v>28462</v>
      </c>
      <c r="O26" s="25">
        <f t="shared" si="2"/>
        <v>756.4425</v>
      </c>
      <c r="P26" s="26"/>
      <c r="Q26" s="26">
        <v>91</v>
      </c>
      <c r="R26" s="29">
        <f t="shared" si="3"/>
        <v>27614.557499999999</v>
      </c>
      <c r="S26" s="25">
        <f t="shared" si="4"/>
        <v>261.31650000000002</v>
      </c>
      <c r="T26" s="83">
        <f t="shared" si="5"/>
        <v>170.31650000000002</v>
      </c>
      <c r="U26" s="92">
        <v>180</v>
      </c>
      <c r="V26" s="93">
        <f t="shared" si="6"/>
        <v>27434.557499999999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84">
        <f t="shared" si="5"/>
        <v>153.0515</v>
      </c>
      <c r="U27" s="92">
        <v>198</v>
      </c>
      <c r="V27" s="93">
        <f t="shared" si="6"/>
        <v>25606.482499999998</v>
      </c>
    </row>
    <row r="28" spans="1:22" ht="16.5" thickBot="1" x14ac:dyDescent="0.3">
      <c r="A28" s="62" t="s">
        <v>38</v>
      </c>
      <c r="B28" s="63"/>
      <c r="C28" s="64"/>
      <c r="D28" s="44">
        <f t="shared" ref="D28:E28" si="7">SUM(D7:D27)</f>
        <v>772150</v>
      </c>
      <c r="E28" s="45">
        <f t="shared" si="7"/>
        <v>40</v>
      </c>
      <c r="F28" s="45">
        <f t="shared" ref="F28:V28" si="8">SUM(F7:F27)</f>
        <v>130</v>
      </c>
      <c r="G28" s="45">
        <f t="shared" si="8"/>
        <v>1380</v>
      </c>
      <c r="H28" s="45">
        <f t="shared" si="8"/>
        <v>360</v>
      </c>
      <c r="I28" s="45">
        <f t="shared" si="8"/>
        <v>130</v>
      </c>
      <c r="J28" s="45">
        <f t="shared" si="8"/>
        <v>5</v>
      </c>
      <c r="K28" s="45">
        <f t="shared" si="8"/>
        <v>9</v>
      </c>
      <c r="L28" s="45">
        <f t="shared" si="8"/>
        <v>0</v>
      </c>
      <c r="M28" s="87">
        <f t="shared" si="8"/>
        <v>789910</v>
      </c>
      <c r="N28" s="87">
        <f t="shared" si="8"/>
        <v>817333</v>
      </c>
      <c r="O28" s="88">
        <f t="shared" si="8"/>
        <v>21722.524999999998</v>
      </c>
      <c r="P28" s="87">
        <f t="shared" si="8"/>
        <v>-2172</v>
      </c>
      <c r="Q28" s="87">
        <f t="shared" si="8"/>
        <v>2799</v>
      </c>
      <c r="R28" s="87">
        <f t="shared" si="8"/>
        <v>792811.47500000009</v>
      </c>
      <c r="S28" s="87">
        <f t="shared" si="8"/>
        <v>7504.1449999999995</v>
      </c>
      <c r="T28" s="89">
        <f t="shared" si="8"/>
        <v>4705.1449999999995</v>
      </c>
      <c r="U28" s="89">
        <f t="shared" si="8"/>
        <v>5706</v>
      </c>
      <c r="V28" s="91">
        <f t="shared" si="8"/>
        <v>787105.47500000009</v>
      </c>
    </row>
    <row r="29" spans="1:22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9">E4+E5-E28</f>
        <v>3800</v>
      </c>
      <c r="F29" s="48">
        <f t="shared" si="9"/>
        <v>11990</v>
      </c>
      <c r="G29" s="48">
        <f t="shared" si="9"/>
        <v>3620</v>
      </c>
      <c r="H29" s="48">
        <f t="shared" si="9"/>
        <v>18100</v>
      </c>
      <c r="I29" s="48">
        <f t="shared" si="9"/>
        <v>215</v>
      </c>
      <c r="J29" s="48">
        <f t="shared" si="9"/>
        <v>68</v>
      </c>
      <c r="K29" s="48">
        <f t="shared" si="9"/>
        <v>533</v>
      </c>
      <c r="L29" s="48">
        <f t="shared" si="9"/>
        <v>37</v>
      </c>
      <c r="M29" s="90"/>
      <c r="N29" s="90"/>
      <c r="O29" s="90"/>
      <c r="P29" s="90"/>
      <c r="Q29" s="90"/>
      <c r="R29" s="90"/>
      <c r="S29" s="90"/>
      <c r="T29" s="90"/>
      <c r="U29" s="90"/>
      <c r="V29" s="9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8" priority="63" operator="equal">
      <formula>212030016606640</formula>
    </cfRule>
  </conditionalFormatting>
  <conditionalFormatting sqref="D29 E4:E6 E28:K29">
    <cfRule type="cellIs" dxfId="1007" priority="61" operator="equal">
      <formula>$E$4</formula>
    </cfRule>
    <cfRule type="cellIs" dxfId="1006" priority="62" operator="equal">
      <formula>2120</formula>
    </cfRule>
  </conditionalFormatting>
  <conditionalFormatting sqref="D29:E29 F4:F6 F28:F29">
    <cfRule type="cellIs" dxfId="1005" priority="59" operator="equal">
      <formula>$F$4</formula>
    </cfRule>
    <cfRule type="cellIs" dxfId="1004" priority="60" operator="equal">
      <formula>300</formula>
    </cfRule>
  </conditionalFormatting>
  <conditionalFormatting sqref="G4:G6 G28:G29">
    <cfRule type="cellIs" dxfId="1003" priority="57" operator="equal">
      <formula>$G$4</formula>
    </cfRule>
    <cfRule type="cellIs" dxfId="1002" priority="58" operator="equal">
      <formula>1660</formula>
    </cfRule>
  </conditionalFormatting>
  <conditionalFormatting sqref="H4:H6 H28:H29">
    <cfRule type="cellIs" dxfId="1001" priority="55" operator="equal">
      <formula>$H$4</formula>
    </cfRule>
    <cfRule type="cellIs" dxfId="1000" priority="56" operator="equal">
      <formula>6640</formula>
    </cfRule>
  </conditionalFormatting>
  <conditionalFormatting sqref="T6:T28 U28:V28">
    <cfRule type="cellIs" dxfId="999" priority="54" operator="lessThan">
      <formula>0</formula>
    </cfRule>
  </conditionalFormatting>
  <conditionalFormatting sqref="T7:T27">
    <cfRule type="cellIs" dxfId="998" priority="51" operator="lessThan">
      <formula>0</formula>
    </cfRule>
    <cfRule type="cellIs" dxfId="997" priority="52" operator="lessThan">
      <formula>0</formula>
    </cfRule>
    <cfRule type="cellIs" dxfId="996" priority="53" operator="lessThan">
      <formula>0</formula>
    </cfRule>
  </conditionalFormatting>
  <conditionalFormatting sqref="E4:E6 E28:K28">
    <cfRule type="cellIs" dxfId="995" priority="50" operator="equal">
      <formula>$E$4</formula>
    </cfRule>
  </conditionalFormatting>
  <conditionalFormatting sqref="D28:D29 D6 D4:M4">
    <cfRule type="cellIs" dxfId="994" priority="49" operator="equal">
      <formula>$D$4</formula>
    </cfRule>
  </conditionalFormatting>
  <conditionalFormatting sqref="I4:I6 I28:I29">
    <cfRule type="cellIs" dxfId="993" priority="48" operator="equal">
      <formula>$I$4</formula>
    </cfRule>
  </conditionalFormatting>
  <conditionalFormatting sqref="J4:J6 J28:J29">
    <cfRule type="cellIs" dxfId="992" priority="47" operator="equal">
      <formula>$J$4</formula>
    </cfRule>
  </conditionalFormatting>
  <conditionalFormatting sqref="K4:K6 K28:K29">
    <cfRule type="cellIs" dxfId="991" priority="46" operator="equal">
      <formula>$K$4</formula>
    </cfRule>
  </conditionalFormatting>
  <conditionalFormatting sqref="M4:M6">
    <cfRule type="cellIs" dxfId="990" priority="45" operator="equal">
      <formula>$L$4</formula>
    </cfRule>
  </conditionalFormatting>
  <conditionalFormatting sqref="T7:T28 U28:V28">
    <cfRule type="cellIs" dxfId="989" priority="42" operator="lessThan">
      <formula>0</formula>
    </cfRule>
    <cfRule type="cellIs" dxfId="988" priority="43" operator="lessThan">
      <formula>0</formula>
    </cfRule>
    <cfRule type="cellIs" dxfId="987" priority="44" operator="lessThan">
      <formula>0</formula>
    </cfRule>
  </conditionalFormatting>
  <conditionalFormatting sqref="D5:K5">
    <cfRule type="cellIs" dxfId="986" priority="41" operator="greaterThan">
      <formula>0</formula>
    </cfRule>
  </conditionalFormatting>
  <conditionalFormatting sqref="T6:T28 U28:V28">
    <cfRule type="cellIs" dxfId="985" priority="40" operator="lessThan">
      <formula>0</formula>
    </cfRule>
  </conditionalFormatting>
  <conditionalFormatting sqref="T7:T27">
    <cfRule type="cellIs" dxfId="984" priority="37" operator="lessThan">
      <formula>0</formula>
    </cfRule>
    <cfRule type="cellIs" dxfId="983" priority="38" operator="lessThan">
      <formula>0</formula>
    </cfRule>
    <cfRule type="cellIs" dxfId="982" priority="39" operator="lessThan">
      <formula>0</formula>
    </cfRule>
  </conditionalFormatting>
  <conditionalFormatting sqref="T7:T28 U28:V28">
    <cfRule type="cellIs" dxfId="981" priority="34" operator="lessThan">
      <formula>0</formula>
    </cfRule>
    <cfRule type="cellIs" dxfId="980" priority="35" operator="lessThan">
      <formula>0</formula>
    </cfRule>
    <cfRule type="cellIs" dxfId="979" priority="36" operator="lessThan">
      <formula>0</formula>
    </cfRule>
  </conditionalFormatting>
  <conditionalFormatting sqref="D5:K5">
    <cfRule type="cellIs" dxfId="978" priority="33" operator="greaterThan">
      <formula>0</formula>
    </cfRule>
  </conditionalFormatting>
  <conditionalFormatting sqref="L4 L6 L28:L29">
    <cfRule type="cellIs" dxfId="977" priority="32" operator="equal">
      <formula>$L$4</formula>
    </cfRule>
  </conditionalFormatting>
  <conditionalFormatting sqref="D7:S7">
    <cfRule type="cellIs" dxfId="976" priority="31" operator="greaterThan">
      <formula>0</formula>
    </cfRule>
  </conditionalFormatting>
  <conditionalFormatting sqref="D9:S9">
    <cfRule type="cellIs" dxfId="975" priority="30" operator="greaterThan">
      <formula>0</formula>
    </cfRule>
  </conditionalFormatting>
  <conditionalFormatting sqref="D11:S11">
    <cfRule type="cellIs" dxfId="974" priority="29" operator="greaterThan">
      <formula>0</formula>
    </cfRule>
  </conditionalFormatting>
  <conditionalFormatting sqref="D13:S13">
    <cfRule type="cellIs" dxfId="973" priority="28" operator="greaterThan">
      <formula>0</formula>
    </cfRule>
  </conditionalFormatting>
  <conditionalFormatting sqref="D15:S15">
    <cfRule type="cellIs" dxfId="972" priority="27" operator="greaterThan">
      <formula>0</formula>
    </cfRule>
  </conditionalFormatting>
  <conditionalFormatting sqref="D17:S17">
    <cfRule type="cellIs" dxfId="971" priority="26" operator="greaterThan">
      <formula>0</formula>
    </cfRule>
  </conditionalFormatting>
  <conditionalFormatting sqref="D19:S19">
    <cfRule type="cellIs" dxfId="970" priority="25" operator="greaterThan">
      <formula>0</formula>
    </cfRule>
  </conditionalFormatting>
  <conditionalFormatting sqref="D21:S21">
    <cfRule type="cellIs" dxfId="969" priority="24" operator="greaterThan">
      <formula>0</formula>
    </cfRule>
  </conditionalFormatting>
  <conditionalFormatting sqref="D23:S23">
    <cfRule type="cellIs" dxfId="968" priority="23" operator="greaterThan">
      <formula>0</formula>
    </cfRule>
  </conditionalFormatting>
  <conditionalFormatting sqref="D25:S25">
    <cfRule type="cellIs" dxfId="967" priority="22" operator="greaterThan">
      <formula>0</formula>
    </cfRule>
  </conditionalFormatting>
  <conditionalFormatting sqref="D27:S27">
    <cfRule type="cellIs" dxfId="966" priority="21" operator="greaterThan">
      <formula>0</formula>
    </cfRule>
  </conditionalFormatting>
  <conditionalFormatting sqref="U6">
    <cfRule type="cellIs" dxfId="19" priority="20" operator="lessThan">
      <formula>0</formula>
    </cfRule>
  </conditionalFormatting>
  <conditionalFormatting sqref="U6">
    <cfRule type="cellIs" dxfId="18" priority="19" operator="lessThan">
      <formula>0</formula>
    </cfRule>
  </conditionalFormatting>
  <conditionalFormatting sqref="V6">
    <cfRule type="cellIs" dxfId="17" priority="18" operator="lessThan">
      <formula>0</formula>
    </cfRule>
  </conditionalFormatting>
  <conditionalFormatting sqref="V6">
    <cfRule type="cellIs" dxfId="1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'10'!D29</f>
        <v>509233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215</v>
      </c>
      <c r="J4" s="2">
        <f>'10'!J29</f>
        <v>68</v>
      </c>
      <c r="K4" s="2">
        <f>'10'!K29</f>
        <v>533</v>
      </c>
      <c r="L4" s="2">
        <f>'10'!L29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215</v>
      </c>
      <c r="J29" s="48">
        <f t="shared" si="8"/>
        <v>68</v>
      </c>
      <c r="K29" s="48">
        <f t="shared" si="8"/>
        <v>533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5" priority="43" operator="equal">
      <formula>212030016606640</formula>
    </cfRule>
  </conditionalFormatting>
  <conditionalFormatting sqref="D29 E4:E6 E28:K29">
    <cfRule type="cellIs" dxfId="964" priority="41" operator="equal">
      <formula>$E$4</formula>
    </cfRule>
    <cfRule type="cellIs" dxfId="963" priority="42" operator="equal">
      <formula>2120</formula>
    </cfRule>
  </conditionalFormatting>
  <conditionalFormatting sqref="D29:E29 F4:F6 F28:F29">
    <cfRule type="cellIs" dxfId="962" priority="39" operator="equal">
      <formula>$F$4</formula>
    </cfRule>
    <cfRule type="cellIs" dxfId="961" priority="40" operator="equal">
      <formula>300</formula>
    </cfRule>
  </conditionalFormatting>
  <conditionalFormatting sqref="G4:G6 G28:G29">
    <cfRule type="cellIs" dxfId="960" priority="37" operator="equal">
      <formula>$G$4</formula>
    </cfRule>
    <cfRule type="cellIs" dxfId="959" priority="38" operator="equal">
      <formula>1660</formula>
    </cfRule>
  </conditionalFormatting>
  <conditionalFormatting sqref="H4:H6 H28:H29">
    <cfRule type="cellIs" dxfId="958" priority="35" operator="equal">
      <formula>$H$4</formula>
    </cfRule>
    <cfRule type="cellIs" dxfId="957" priority="36" operator="equal">
      <formula>6640</formula>
    </cfRule>
  </conditionalFormatting>
  <conditionalFormatting sqref="T6:T28">
    <cfRule type="cellIs" dxfId="956" priority="34" operator="lessThan">
      <formula>0</formula>
    </cfRule>
  </conditionalFormatting>
  <conditionalFormatting sqref="T7:T27">
    <cfRule type="cellIs" dxfId="955" priority="31" operator="lessThan">
      <formula>0</formula>
    </cfRule>
    <cfRule type="cellIs" dxfId="954" priority="32" operator="lessThan">
      <formula>0</formula>
    </cfRule>
    <cfRule type="cellIs" dxfId="953" priority="33" operator="lessThan">
      <formula>0</formula>
    </cfRule>
  </conditionalFormatting>
  <conditionalFormatting sqref="E4:E6 E28:K28">
    <cfRule type="cellIs" dxfId="952" priority="30" operator="equal">
      <formula>$E$4</formula>
    </cfRule>
  </conditionalFormatting>
  <conditionalFormatting sqref="D28:D29 D6 D4:M4">
    <cfRule type="cellIs" dxfId="951" priority="29" operator="equal">
      <formula>$D$4</formula>
    </cfRule>
  </conditionalFormatting>
  <conditionalFormatting sqref="I4:I6 I28:I29">
    <cfRule type="cellIs" dxfId="950" priority="28" operator="equal">
      <formula>$I$4</formula>
    </cfRule>
  </conditionalFormatting>
  <conditionalFormatting sqref="J4:J6 J28:J29">
    <cfRule type="cellIs" dxfId="949" priority="27" operator="equal">
      <formula>$J$4</formula>
    </cfRule>
  </conditionalFormatting>
  <conditionalFormatting sqref="K4:K6 K28:K29">
    <cfRule type="cellIs" dxfId="948" priority="26" operator="equal">
      <formula>$K$4</formula>
    </cfRule>
  </conditionalFormatting>
  <conditionalFormatting sqref="M4:M6">
    <cfRule type="cellIs" dxfId="947" priority="25" operator="equal">
      <formula>$L$4</formula>
    </cfRule>
  </conditionalFormatting>
  <conditionalFormatting sqref="T7:T28">
    <cfRule type="cellIs" dxfId="946" priority="22" operator="lessThan">
      <formula>0</formula>
    </cfRule>
    <cfRule type="cellIs" dxfId="945" priority="23" operator="lessThan">
      <formula>0</formula>
    </cfRule>
    <cfRule type="cellIs" dxfId="944" priority="24" operator="lessThan">
      <formula>0</formula>
    </cfRule>
  </conditionalFormatting>
  <conditionalFormatting sqref="D5:K5">
    <cfRule type="cellIs" dxfId="943" priority="21" operator="greaterThan">
      <formula>0</formula>
    </cfRule>
  </conditionalFormatting>
  <conditionalFormatting sqref="T6:T28">
    <cfRule type="cellIs" dxfId="942" priority="20" operator="lessThan">
      <formula>0</formula>
    </cfRule>
  </conditionalFormatting>
  <conditionalFormatting sqref="T7:T27">
    <cfRule type="cellIs" dxfId="941" priority="17" operator="lessThan">
      <formula>0</formula>
    </cfRule>
    <cfRule type="cellIs" dxfId="940" priority="18" operator="lessThan">
      <formula>0</formula>
    </cfRule>
    <cfRule type="cellIs" dxfId="939" priority="19" operator="lessThan">
      <formula>0</formula>
    </cfRule>
  </conditionalFormatting>
  <conditionalFormatting sqref="T7:T28">
    <cfRule type="cellIs" dxfId="938" priority="14" operator="lessThan">
      <formula>0</formula>
    </cfRule>
    <cfRule type="cellIs" dxfId="937" priority="15" operator="lessThan">
      <formula>0</formula>
    </cfRule>
    <cfRule type="cellIs" dxfId="936" priority="16" operator="lessThan">
      <formula>0</formula>
    </cfRule>
  </conditionalFormatting>
  <conditionalFormatting sqref="D5:K5">
    <cfRule type="cellIs" dxfId="935" priority="13" operator="greaterThan">
      <formula>0</formula>
    </cfRule>
  </conditionalFormatting>
  <conditionalFormatting sqref="L4 L6 L28:L29">
    <cfRule type="cellIs" dxfId="934" priority="12" operator="equal">
      <formula>$L$4</formula>
    </cfRule>
  </conditionalFormatting>
  <conditionalFormatting sqref="D7:S7">
    <cfRule type="cellIs" dxfId="933" priority="11" operator="greaterThan">
      <formula>0</formula>
    </cfRule>
  </conditionalFormatting>
  <conditionalFormatting sqref="D9:S9">
    <cfRule type="cellIs" dxfId="932" priority="10" operator="greaterThan">
      <formula>0</formula>
    </cfRule>
  </conditionalFormatting>
  <conditionalFormatting sqref="D11:S11">
    <cfRule type="cellIs" dxfId="931" priority="9" operator="greaterThan">
      <formula>0</formula>
    </cfRule>
  </conditionalFormatting>
  <conditionalFormatting sqref="D13:S13">
    <cfRule type="cellIs" dxfId="930" priority="8" operator="greaterThan">
      <formula>0</formula>
    </cfRule>
  </conditionalFormatting>
  <conditionalFormatting sqref="D15:S15">
    <cfRule type="cellIs" dxfId="929" priority="7" operator="greaterThan">
      <formula>0</formula>
    </cfRule>
  </conditionalFormatting>
  <conditionalFormatting sqref="D17:S17">
    <cfRule type="cellIs" dxfId="928" priority="6" operator="greaterThan">
      <formula>0</formula>
    </cfRule>
  </conditionalFormatting>
  <conditionalFormatting sqref="D19:S19">
    <cfRule type="cellIs" dxfId="927" priority="5" operator="greaterThan">
      <formula>0</formula>
    </cfRule>
  </conditionalFormatting>
  <conditionalFormatting sqref="D21:S21">
    <cfRule type="cellIs" dxfId="926" priority="4" operator="greaterThan">
      <formula>0</formula>
    </cfRule>
  </conditionalFormatting>
  <conditionalFormatting sqref="D23:S23">
    <cfRule type="cellIs" dxfId="925" priority="3" operator="greaterThan">
      <formula>0</formula>
    </cfRule>
  </conditionalFormatting>
  <conditionalFormatting sqref="D25:S25">
    <cfRule type="cellIs" dxfId="924" priority="2" operator="greaterThan">
      <formula>0</formula>
    </cfRule>
  </conditionalFormatting>
  <conditionalFormatting sqref="D27:S27">
    <cfRule type="cellIs" dxfId="923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'11'!D29</f>
        <v>509233</v>
      </c>
      <c r="E4" s="2">
        <f>'11'!E29</f>
        <v>3800</v>
      </c>
      <c r="F4" s="2">
        <f>'11'!F29</f>
        <v>11990</v>
      </c>
      <c r="G4" s="2">
        <f>'11'!G29</f>
        <v>3620</v>
      </c>
      <c r="H4" s="2">
        <f>'11'!H29</f>
        <v>18100</v>
      </c>
      <c r="I4" s="2">
        <f>'11'!I29</f>
        <v>215</v>
      </c>
      <c r="J4" s="2">
        <f>'11'!J29</f>
        <v>68</v>
      </c>
      <c r="K4" s="2">
        <f>'11'!K29</f>
        <v>533</v>
      </c>
      <c r="L4" s="2">
        <f>'11'!L29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215</v>
      </c>
      <c r="J29" s="48">
        <f t="shared" si="8"/>
        <v>68</v>
      </c>
      <c r="K29" s="48">
        <f t="shared" si="8"/>
        <v>533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22" priority="43" operator="equal">
      <formula>212030016606640</formula>
    </cfRule>
  </conditionalFormatting>
  <conditionalFormatting sqref="D29 E4:E6 E28:K29">
    <cfRule type="cellIs" dxfId="921" priority="41" operator="equal">
      <formula>$E$4</formula>
    </cfRule>
    <cfRule type="cellIs" dxfId="920" priority="42" operator="equal">
      <formula>2120</formula>
    </cfRule>
  </conditionalFormatting>
  <conditionalFormatting sqref="D29:E29 F4:F6 F28:F29">
    <cfRule type="cellIs" dxfId="919" priority="39" operator="equal">
      <formula>$F$4</formula>
    </cfRule>
    <cfRule type="cellIs" dxfId="918" priority="40" operator="equal">
      <formula>300</formula>
    </cfRule>
  </conditionalFormatting>
  <conditionalFormatting sqref="G4:G6 G28:G29">
    <cfRule type="cellIs" dxfId="917" priority="37" operator="equal">
      <formula>$G$4</formula>
    </cfRule>
    <cfRule type="cellIs" dxfId="916" priority="38" operator="equal">
      <formula>1660</formula>
    </cfRule>
  </conditionalFormatting>
  <conditionalFormatting sqref="H4:H6 H28:H29">
    <cfRule type="cellIs" dxfId="915" priority="35" operator="equal">
      <formula>$H$4</formula>
    </cfRule>
    <cfRule type="cellIs" dxfId="914" priority="36" operator="equal">
      <formula>6640</formula>
    </cfRule>
  </conditionalFormatting>
  <conditionalFormatting sqref="T6:T28">
    <cfRule type="cellIs" dxfId="913" priority="34" operator="lessThan">
      <formula>0</formula>
    </cfRule>
  </conditionalFormatting>
  <conditionalFormatting sqref="T7:T27">
    <cfRule type="cellIs" dxfId="912" priority="31" operator="lessThan">
      <formula>0</formula>
    </cfRule>
    <cfRule type="cellIs" dxfId="911" priority="32" operator="lessThan">
      <formula>0</formula>
    </cfRule>
    <cfRule type="cellIs" dxfId="910" priority="33" operator="lessThan">
      <formula>0</formula>
    </cfRule>
  </conditionalFormatting>
  <conditionalFormatting sqref="E4:E6 E28:K28">
    <cfRule type="cellIs" dxfId="909" priority="30" operator="equal">
      <formula>$E$4</formula>
    </cfRule>
  </conditionalFormatting>
  <conditionalFormatting sqref="D28:D29 D6 D4:M4">
    <cfRule type="cellIs" dxfId="908" priority="29" operator="equal">
      <formula>$D$4</formula>
    </cfRule>
  </conditionalFormatting>
  <conditionalFormatting sqref="I4:I6 I28:I29">
    <cfRule type="cellIs" dxfId="907" priority="28" operator="equal">
      <formula>$I$4</formula>
    </cfRule>
  </conditionalFormatting>
  <conditionalFormatting sqref="J4:J6 J28:J29">
    <cfRule type="cellIs" dxfId="906" priority="27" operator="equal">
      <formula>$J$4</formula>
    </cfRule>
  </conditionalFormatting>
  <conditionalFormatting sqref="K4:K6 K28:K29">
    <cfRule type="cellIs" dxfId="905" priority="26" operator="equal">
      <formula>$K$4</formula>
    </cfRule>
  </conditionalFormatting>
  <conditionalFormatting sqref="M4:M6">
    <cfRule type="cellIs" dxfId="904" priority="25" operator="equal">
      <formula>$L$4</formula>
    </cfRule>
  </conditionalFormatting>
  <conditionalFormatting sqref="T7:T28">
    <cfRule type="cellIs" dxfId="903" priority="22" operator="lessThan">
      <formula>0</formula>
    </cfRule>
    <cfRule type="cellIs" dxfId="902" priority="23" operator="lessThan">
      <formula>0</formula>
    </cfRule>
    <cfRule type="cellIs" dxfId="901" priority="24" operator="lessThan">
      <formula>0</formula>
    </cfRule>
  </conditionalFormatting>
  <conditionalFormatting sqref="D5:K5">
    <cfRule type="cellIs" dxfId="900" priority="21" operator="greaterThan">
      <formula>0</formula>
    </cfRule>
  </conditionalFormatting>
  <conditionalFormatting sqref="T6:T28">
    <cfRule type="cellIs" dxfId="899" priority="20" operator="lessThan">
      <formula>0</formula>
    </cfRule>
  </conditionalFormatting>
  <conditionalFormatting sqref="T7:T27">
    <cfRule type="cellIs" dxfId="898" priority="17" operator="lessThan">
      <formula>0</formula>
    </cfRule>
    <cfRule type="cellIs" dxfId="897" priority="18" operator="lessThan">
      <formula>0</formula>
    </cfRule>
    <cfRule type="cellIs" dxfId="896" priority="19" operator="lessThan">
      <formula>0</formula>
    </cfRule>
  </conditionalFormatting>
  <conditionalFormatting sqref="T7:T28">
    <cfRule type="cellIs" dxfId="895" priority="14" operator="lessThan">
      <formula>0</formula>
    </cfRule>
    <cfRule type="cellIs" dxfId="894" priority="15" operator="lessThan">
      <formula>0</formula>
    </cfRule>
    <cfRule type="cellIs" dxfId="893" priority="16" operator="lessThan">
      <formula>0</formula>
    </cfRule>
  </conditionalFormatting>
  <conditionalFormatting sqref="D5:K5">
    <cfRule type="cellIs" dxfId="892" priority="13" operator="greaterThan">
      <formula>0</formula>
    </cfRule>
  </conditionalFormatting>
  <conditionalFormatting sqref="L4 L6 L28:L29">
    <cfRule type="cellIs" dxfId="891" priority="12" operator="equal">
      <formula>$L$4</formula>
    </cfRule>
  </conditionalFormatting>
  <conditionalFormatting sqref="D7:S7">
    <cfRule type="cellIs" dxfId="890" priority="11" operator="greaterThan">
      <formula>0</formula>
    </cfRule>
  </conditionalFormatting>
  <conditionalFormatting sqref="D9:S9">
    <cfRule type="cellIs" dxfId="889" priority="10" operator="greaterThan">
      <formula>0</formula>
    </cfRule>
  </conditionalFormatting>
  <conditionalFormatting sqref="D11:S11">
    <cfRule type="cellIs" dxfId="888" priority="9" operator="greaterThan">
      <formula>0</formula>
    </cfRule>
  </conditionalFormatting>
  <conditionalFormatting sqref="D13:S13">
    <cfRule type="cellIs" dxfId="887" priority="8" operator="greaterThan">
      <formula>0</formula>
    </cfRule>
  </conditionalFormatting>
  <conditionalFormatting sqref="D15:S15">
    <cfRule type="cellIs" dxfId="886" priority="7" operator="greaterThan">
      <formula>0</formula>
    </cfRule>
  </conditionalFormatting>
  <conditionalFormatting sqref="D17:S17">
    <cfRule type="cellIs" dxfId="885" priority="6" operator="greaterThan">
      <formula>0</formula>
    </cfRule>
  </conditionalFormatting>
  <conditionalFormatting sqref="D19:S19">
    <cfRule type="cellIs" dxfId="884" priority="5" operator="greaterThan">
      <formula>0</formula>
    </cfRule>
  </conditionalFormatting>
  <conditionalFormatting sqref="D21:S21">
    <cfRule type="cellIs" dxfId="883" priority="4" operator="greaterThan">
      <formula>0</formula>
    </cfRule>
  </conditionalFormatting>
  <conditionalFormatting sqref="D23:S23">
    <cfRule type="cellIs" dxfId="882" priority="3" operator="greaterThan">
      <formula>0</formula>
    </cfRule>
  </conditionalFormatting>
  <conditionalFormatting sqref="D25:S25">
    <cfRule type="cellIs" dxfId="881" priority="2" operator="greaterThan">
      <formula>0</formula>
    </cfRule>
  </conditionalFormatting>
  <conditionalFormatting sqref="D27:S27">
    <cfRule type="cellIs" dxfId="880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'12'!D29</f>
        <v>509233</v>
      </c>
      <c r="E4" s="2">
        <f>'12'!E29</f>
        <v>3800</v>
      </c>
      <c r="F4" s="2">
        <f>'12'!F29</f>
        <v>11990</v>
      </c>
      <c r="G4" s="2">
        <f>'12'!G29</f>
        <v>3620</v>
      </c>
      <c r="H4" s="2">
        <f>'12'!H29</f>
        <v>18100</v>
      </c>
      <c r="I4" s="2">
        <f>'12'!I29</f>
        <v>215</v>
      </c>
      <c r="J4" s="2">
        <f>'12'!J29</f>
        <v>68</v>
      </c>
      <c r="K4" s="2">
        <f>'12'!K29</f>
        <v>533</v>
      </c>
      <c r="L4" s="2">
        <f>'12'!L29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215</v>
      </c>
      <c r="J29" s="48">
        <f t="shared" si="8"/>
        <v>68</v>
      </c>
      <c r="K29" s="48">
        <f t="shared" si="8"/>
        <v>533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9" priority="43" operator="equal">
      <formula>212030016606640</formula>
    </cfRule>
  </conditionalFormatting>
  <conditionalFormatting sqref="D29 E4:E6 E28:K29">
    <cfRule type="cellIs" dxfId="878" priority="41" operator="equal">
      <formula>$E$4</formula>
    </cfRule>
    <cfRule type="cellIs" dxfId="877" priority="42" operator="equal">
      <formula>2120</formula>
    </cfRule>
  </conditionalFormatting>
  <conditionalFormatting sqref="D29:E29 F4:F6 F28:F29">
    <cfRule type="cellIs" dxfId="876" priority="39" operator="equal">
      <formula>$F$4</formula>
    </cfRule>
    <cfRule type="cellIs" dxfId="875" priority="40" operator="equal">
      <formula>300</formula>
    </cfRule>
  </conditionalFormatting>
  <conditionalFormatting sqref="G4:G6 G28:G29">
    <cfRule type="cellIs" dxfId="874" priority="37" operator="equal">
      <formula>$G$4</formula>
    </cfRule>
    <cfRule type="cellIs" dxfId="873" priority="38" operator="equal">
      <formula>1660</formula>
    </cfRule>
  </conditionalFormatting>
  <conditionalFormatting sqref="H4:H6 H28:H29">
    <cfRule type="cellIs" dxfId="872" priority="35" operator="equal">
      <formula>$H$4</formula>
    </cfRule>
    <cfRule type="cellIs" dxfId="871" priority="36" operator="equal">
      <formula>6640</formula>
    </cfRule>
  </conditionalFormatting>
  <conditionalFormatting sqref="T6:T28">
    <cfRule type="cellIs" dxfId="870" priority="34" operator="lessThan">
      <formula>0</formula>
    </cfRule>
  </conditionalFormatting>
  <conditionalFormatting sqref="T7:T27">
    <cfRule type="cellIs" dxfId="869" priority="31" operator="lessThan">
      <formula>0</formula>
    </cfRule>
    <cfRule type="cellIs" dxfId="868" priority="32" operator="lessThan">
      <formula>0</formula>
    </cfRule>
    <cfRule type="cellIs" dxfId="867" priority="33" operator="lessThan">
      <formula>0</formula>
    </cfRule>
  </conditionalFormatting>
  <conditionalFormatting sqref="E4:E6 E28:K28">
    <cfRule type="cellIs" dxfId="866" priority="30" operator="equal">
      <formula>$E$4</formula>
    </cfRule>
  </conditionalFormatting>
  <conditionalFormatting sqref="D28:D29 D6 D4:M4">
    <cfRule type="cellIs" dxfId="865" priority="29" operator="equal">
      <formula>$D$4</formula>
    </cfRule>
  </conditionalFormatting>
  <conditionalFormatting sqref="I4:I6 I28:I29">
    <cfRule type="cellIs" dxfId="864" priority="28" operator="equal">
      <formula>$I$4</formula>
    </cfRule>
  </conditionalFormatting>
  <conditionalFormatting sqref="J4:J6 J28:J29">
    <cfRule type="cellIs" dxfId="863" priority="27" operator="equal">
      <formula>$J$4</formula>
    </cfRule>
  </conditionalFormatting>
  <conditionalFormatting sqref="K4:K6 K28:K29">
    <cfRule type="cellIs" dxfId="862" priority="26" operator="equal">
      <formula>$K$4</formula>
    </cfRule>
  </conditionalFormatting>
  <conditionalFormatting sqref="M4:M6">
    <cfRule type="cellIs" dxfId="861" priority="25" operator="equal">
      <formula>$L$4</formula>
    </cfRule>
  </conditionalFormatting>
  <conditionalFormatting sqref="T7:T28">
    <cfRule type="cellIs" dxfId="860" priority="22" operator="lessThan">
      <formula>0</formula>
    </cfRule>
    <cfRule type="cellIs" dxfId="859" priority="23" operator="lessThan">
      <formula>0</formula>
    </cfRule>
    <cfRule type="cellIs" dxfId="858" priority="24" operator="lessThan">
      <formula>0</formula>
    </cfRule>
  </conditionalFormatting>
  <conditionalFormatting sqref="D5:K5">
    <cfRule type="cellIs" dxfId="857" priority="21" operator="greaterThan">
      <formula>0</formula>
    </cfRule>
  </conditionalFormatting>
  <conditionalFormatting sqref="T6:T28">
    <cfRule type="cellIs" dxfId="856" priority="20" operator="lessThan">
      <formula>0</formula>
    </cfRule>
  </conditionalFormatting>
  <conditionalFormatting sqref="T7:T27">
    <cfRule type="cellIs" dxfId="855" priority="17" operator="lessThan">
      <formula>0</formula>
    </cfRule>
    <cfRule type="cellIs" dxfId="854" priority="18" operator="lessThan">
      <formula>0</formula>
    </cfRule>
    <cfRule type="cellIs" dxfId="853" priority="19" operator="lessThan">
      <formula>0</formula>
    </cfRule>
  </conditionalFormatting>
  <conditionalFormatting sqref="T7:T28">
    <cfRule type="cellIs" dxfId="852" priority="14" operator="lessThan">
      <formula>0</formula>
    </cfRule>
    <cfRule type="cellIs" dxfId="851" priority="15" operator="lessThan">
      <formula>0</formula>
    </cfRule>
    <cfRule type="cellIs" dxfId="850" priority="16" operator="lessThan">
      <formula>0</formula>
    </cfRule>
  </conditionalFormatting>
  <conditionalFormatting sqref="D5:K5">
    <cfRule type="cellIs" dxfId="849" priority="13" operator="greaterThan">
      <formula>0</formula>
    </cfRule>
  </conditionalFormatting>
  <conditionalFormatting sqref="L4 L6 L28:L29">
    <cfRule type="cellIs" dxfId="848" priority="12" operator="equal">
      <formula>$L$4</formula>
    </cfRule>
  </conditionalFormatting>
  <conditionalFormatting sqref="D7:S7">
    <cfRule type="cellIs" dxfId="847" priority="11" operator="greaterThan">
      <formula>0</formula>
    </cfRule>
  </conditionalFormatting>
  <conditionalFormatting sqref="D9:S9">
    <cfRule type="cellIs" dxfId="846" priority="10" operator="greaterThan">
      <formula>0</formula>
    </cfRule>
  </conditionalFormatting>
  <conditionalFormatting sqref="D11:S11">
    <cfRule type="cellIs" dxfId="845" priority="9" operator="greaterThan">
      <formula>0</formula>
    </cfRule>
  </conditionalFormatting>
  <conditionalFormatting sqref="D13:S13">
    <cfRule type="cellIs" dxfId="844" priority="8" operator="greaterThan">
      <formula>0</formula>
    </cfRule>
  </conditionalFormatting>
  <conditionalFormatting sqref="D15:S15">
    <cfRule type="cellIs" dxfId="843" priority="7" operator="greaterThan">
      <formula>0</formula>
    </cfRule>
  </conditionalFormatting>
  <conditionalFormatting sqref="D17:S17">
    <cfRule type="cellIs" dxfId="842" priority="6" operator="greaterThan">
      <formula>0</formula>
    </cfRule>
  </conditionalFormatting>
  <conditionalFormatting sqref="D19:S19">
    <cfRule type="cellIs" dxfId="841" priority="5" operator="greaterThan">
      <formula>0</formula>
    </cfRule>
  </conditionalFormatting>
  <conditionalFormatting sqref="D21:S21">
    <cfRule type="cellIs" dxfId="840" priority="4" operator="greaterThan">
      <formula>0</formula>
    </cfRule>
  </conditionalFormatting>
  <conditionalFormatting sqref="D23:S23">
    <cfRule type="cellIs" dxfId="839" priority="3" operator="greaterThan">
      <formula>0</formula>
    </cfRule>
  </conditionalFormatting>
  <conditionalFormatting sqref="D25:S25">
    <cfRule type="cellIs" dxfId="838" priority="2" operator="greaterThan">
      <formula>0</formula>
    </cfRule>
  </conditionalFormatting>
  <conditionalFormatting sqref="D27:S27">
    <cfRule type="cellIs" dxfId="837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'13'!D29</f>
        <v>509233</v>
      </c>
      <c r="E4" s="2">
        <f>'13'!E29</f>
        <v>3800</v>
      </c>
      <c r="F4" s="2">
        <f>'13'!F29</f>
        <v>11990</v>
      </c>
      <c r="G4" s="2">
        <f>'13'!G29</f>
        <v>3620</v>
      </c>
      <c r="H4" s="2">
        <f>'13'!H29</f>
        <v>18100</v>
      </c>
      <c r="I4" s="2">
        <f>'13'!I29</f>
        <v>215</v>
      </c>
      <c r="J4" s="2">
        <f>'13'!J29</f>
        <v>68</v>
      </c>
      <c r="K4" s="2">
        <f>'13'!K29</f>
        <v>533</v>
      </c>
      <c r="L4" s="2">
        <f>'13'!L29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215</v>
      </c>
      <c r="J29" s="48">
        <f t="shared" si="8"/>
        <v>68</v>
      </c>
      <c r="K29" s="48">
        <f t="shared" si="8"/>
        <v>533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36" priority="43" operator="equal">
      <formula>212030016606640</formula>
    </cfRule>
  </conditionalFormatting>
  <conditionalFormatting sqref="D29 E4:E6 E28:K29">
    <cfRule type="cellIs" dxfId="835" priority="41" operator="equal">
      <formula>$E$4</formula>
    </cfRule>
    <cfRule type="cellIs" dxfId="834" priority="42" operator="equal">
      <formula>2120</formula>
    </cfRule>
  </conditionalFormatting>
  <conditionalFormatting sqref="D29:E29 F4:F6 F28:F29">
    <cfRule type="cellIs" dxfId="833" priority="39" operator="equal">
      <formula>$F$4</formula>
    </cfRule>
    <cfRule type="cellIs" dxfId="832" priority="40" operator="equal">
      <formula>300</formula>
    </cfRule>
  </conditionalFormatting>
  <conditionalFormatting sqref="G4:G6 G28:G29">
    <cfRule type="cellIs" dxfId="831" priority="37" operator="equal">
      <formula>$G$4</formula>
    </cfRule>
    <cfRule type="cellIs" dxfId="830" priority="38" operator="equal">
      <formula>1660</formula>
    </cfRule>
  </conditionalFormatting>
  <conditionalFormatting sqref="H4:H6 H28:H29">
    <cfRule type="cellIs" dxfId="829" priority="35" operator="equal">
      <formula>$H$4</formula>
    </cfRule>
    <cfRule type="cellIs" dxfId="828" priority="36" operator="equal">
      <formula>6640</formula>
    </cfRule>
  </conditionalFormatting>
  <conditionalFormatting sqref="T6:T28">
    <cfRule type="cellIs" dxfId="827" priority="34" operator="lessThan">
      <formula>0</formula>
    </cfRule>
  </conditionalFormatting>
  <conditionalFormatting sqref="T7:T27">
    <cfRule type="cellIs" dxfId="826" priority="31" operator="lessThan">
      <formula>0</formula>
    </cfRule>
    <cfRule type="cellIs" dxfId="825" priority="32" operator="lessThan">
      <formula>0</formula>
    </cfRule>
    <cfRule type="cellIs" dxfId="824" priority="33" operator="lessThan">
      <formula>0</formula>
    </cfRule>
  </conditionalFormatting>
  <conditionalFormatting sqref="E4:E6 E28:K28">
    <cfRule type="cellIs" dxfId="823" priority="30" operator="equal">
      <formula>$E$4</formula>
    </cfRule>
  </conditionalFormatting>
  <conditionalFormatting sqref="D28:D29 D6 D4:M4">
    <cfRule type="cellIs" dxfId="822" priority="29" operator="equal">
      <formula>$D$4</formula>
    </cfRule>
  </conditionalFormatting>
  <conditionalFormatting sqref="I4:I6 I28:I29">
    <cfRule type="cellIs" dxfId="821" priority="28" operator="equal">
      <formula>$I$4</formula>
    </cfRule>
  </conditionalFormatting>
  <conditionalFormatting sqref="J4:J6 J28:J29">
    <cfRule type="cellIs" dxfId="820" priority="27" operator="equal">
      <formula>$J$4</formula>
    </cfRule>
  </conditionalFormatting>
  <conditionalFormatting sqref="K4:K6 K28:K29">
    <cfRule type="cellIs" dxfId="819" priority="26" operator="equal">
      <formula>$K$4</formula>
    </cfRule>
  </conditionalFormatting>
  <conditionalFormatting sqref="M4:M6">
    <cfRule type="cellIs" dxfId="818" priority="25" operator="equal">
      <formula>$L$4</formula>
    </cfRule>
  </conditionalFormatting>
  <conditionalFormatting sqref="T7:T28">
    <cfRule type="cellIs" dxfId="817" priority="22" operator="lessThan">
      <formula>0</formula>
    </cfRule>
    <cfRule type="cellIs" dxfId="816" priority="23" operator="lessThan">
      <formula>0</formula>
    </cfRule>
    <cfRule type="cellIs" dxfId="815" priority="24" operator="lessThan">
      <formula>0</formula>
    </cfRule>
  </conditionalFormatting>
  <conditionalFormatting sqref="D5:K5">
    <cfRule type="cellIs" dxfId="814" priority="21" operator="greaterThan">
      <formula>0</formula>
    </cfRule>
  </conditionalFormatting>
  <conditionalFormatting sqref="T6:T28">
    <cfRule type="cellIs" dxfId="813" priority="20" operator="lessThan">
      <formula>0</formula>
    </cfRule>
  </conditionalFormatting>
  <conditionalFormatting sqref="T7:T27">
    <cfRule type="cellIs" dxfId="812" priority="17" operator="lessThan">
      <formula>0</formula>
    </cfRule>
    <cfRule type="cellIs" dxfId="811" priority="18" operator="lessThan">
      <formula>0</formula>
    </cfRule>
    <cfRule type="cellIs" dxfId="810" priority="19" operator="lessThan">
      <formula>0</formula>
    </cfRule>
  </conditionalFormatting>
  <conditionalFormatting sqref="T7:T28">
    <cfRule type="cellIs" dxfId="809" priority="14" operator="lessThan">
      <formula>0</formula>
    </cfRule>
    <cfRule type="cellIs" dxfId="808" priority="15" operator="lessThan">
      <formula>0</formula>
    </cfRule>
    <cfRule type="cellIs" dxfId="807" priority="16" operator="lessThan">
      <formula>0</formula>
    </cfRule>
  </conditionalFormatting>
  <conditionalFormatting sqref="D5:K5">
    <cfRule type="cellIs" dxfId="806" priority="13" operator="greaterThan">
      <formula>0</formula>
    </cfRule>
  </conditionalFormatting>
  <conditionalFormatting sqref="L4 L6 L28:L29">
    <cfRule type="cellIs" dxfId="805" priority="12" operator="equal">
      <formula>$L$4</formula>
    </cfRule>
  </conditionalFormatting>
  <conditionalFormatting sqref="D7:S7">
    <cfRule type="cellIs" dxfId="804" priority="11" operator="greaterThan">
      <formula>0</formula>
    </cfRule>
  </conditionalFormatting>
  <conditionalFormatting sqref="D9:S9">
    <cfRule type="cellIs" dxfId="803" priority="10" operator="greaterThan">
      <formula>0</formula>
    </cfRule>
  </conditionalFormatting>
  <conditionalFormatting sqref="D11:S11">
    <cfRule type="cellIs" dxfId="802" priority="9" operator="greaterThan">
      <formula>0</formula>
    </cfRule>
  </conditionalFormatting>
  <conditionalFormatting sqref="D13:S13">
    <cfRule type="cellIs" dxfId="801" priority="8" operator="greaterThan">
      <formula>0</formula>
    </cfRule>
  </conditionalFormatting>
  <conditionalFormatting sqref="D15:S15">
    <cfRule type="cellIs" dxfId="800" priority="7" operator="greaterThan">
      <formula>0</formula>
    </cfRule>
  </conditionalFormatting>
  <conditionalFormatting sqref="D17:S17">
    <cfRule type="cellIs" dxfId="799" priority="6" operator="greaterThan">
      <formula>0</formula>
    </cfRule>
  </conditionalFormatting>
  <conditionalFormatting sqref="D19:S19">
    <cfRule type="cellIs" dxfId="798" priority="5" operator="greaterThan">
      <formula>0</formula>
    </cfRule>
  </conditionalFormatting>
  <conditionalFormatting sqref="D21:S21">
    <cfRule type="cellIs" dxfId="797" priority="4" operator="greaterThan">
      <formula>0</formula>
    </cfRule>
  </conditionalFormatting>
  <conditionalFormatting sqref="D23:S23">
    <cfRule type="cellIs" dxfId="796" priority="3" operator="greaterThan">
      <formula>0</formula>
    </cfRule>
  </conditionalFormatting>
  <conditionalFormatting sqref="D25:S25">
    <cfRule type="cellIs" dxfId="795" priority="2" operator="greaterThan">
      <formula>0</formula>
    </cfRule>
  </conditionalFormatting>
  <conditionalFormatting sqref="D27:S27">
    <cfRule type="cellIs" dxfId="794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'14'!D29</f>
        <v>509233</v>
      </c>
      <c r="E4" s="2">
        <f>'14'!E29</f>
        <v>3800</v>
      </c>
      <c r="F4" s="2">
        <f>'14'!F29</f>
        <v>11990</v>
      </c>
      <c r="G4" s="2">
        <f>'14'!G29</f>
        <v>3620</v>
      </c>
      <c r="H4" s="2">
        <f>'14'!H29</f>
        <v>18100</v>
      </c>
      <c r="I4" s="2">
        <f>'14'!I29</f>
        <v>215</v>
      </c>
      <c r="J4" s="2">
        <f>'14'!J29</f>
        <v>68</v>
      </c>
      <c r="K4" s="2">
        <f>'14'!K29</f>
        <v>533</v>
      </c>
      <c r="L4" s="2">
        <f>'14'!L29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215</v>
      </c>
      <c r="J29" s="48">
        <f t="shared" si="8"/>
        <v>68</v>
      </c>
      <c r="K29" s="48">
        <f t="shared" si="8"/>
        <v>533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93" priority="43" operator="equal">
      <formula>212030016606640</formula>
    </cfRule>
  </conditionalFormatting>
  <conditionalFormatting sqref="D29 E4:E6 E28:K29">
    <cfRule type="cellIs" dxfId="792" priority="41" operator="equal">
      <formula>$E$4</formula>
    </cfRule>
    <cfRule type="cellIs" dxfId="791" priority="42" operator="equal">
      <formula>2120</formula>
    </cfRule>
  </conditionalFormatting>
  <conditionalFormatting sqref="D29:E29 F4:F6 F28:F29">
    <cfRule type="cellIs" dxfId="790" priority="39" operator="equal">
      <formula>$F$4</formula>
    </cfRule>
    <cfRule type="cellIs" dxfId="789" priority="40" operator="equal">
      <formula>300</formula>
    </cfRule>
  </conditionalFormatting>
  <conditionalFormatting sqref="G4:G6 G28:G29">
    <cfRule type="cellIs" dxfId="788" priority="37" operator="equal">
      <formula>$G$4</formula>
    </cfRule>
    <cfRule type="cellIs" dxfId="787" priority="38" operator="equal">
      <formula>1660</formula>
    </cfRule>
  </conditionalFormatting>
  <conditionalFormatting sqref="H4:H6 H28:H29">
    <cfRule type="cellIs" dxfId="786" priority="35" operator="equal">
      <formula>$H$4</formula>
    </cfRule>
    <cfRule type="cellIs" dxfId="785" priority="36" operator="equal">
      <formula>6640</formula>
    </cfRule>
  </conditionalFormatting>
  <conditionalFormatting sqref="T6:T28">
    <cfRule type="cellIs" dxfId="784" priority="34" operator="lessThan">
      <formula>0</formula>
    </cfRule>
  </conditionalFormatting>
  <conditionalFormatting sqref="T7:T27">
    <cfRule type="cellIs" dxfId="783" priority="31" operator="lessThan">
      <formula>0</formula>
    </cfRule>
    <cfRule type="cellIs" dxfId="782" priority="32" operator="lessThan">
      <formula>0</formula>
    </cfRule>
    <cfRule type="cellIs" dxfId="781" priority="33" operator="lessThan">
      <formula>0</formula>
    </cfRule>
  </conditionalFormatting>
  <conditionalFormatting sqref="E4:E6 E28:K28">
    <cfRule type="cellIs" dxfId="780" priority="30" operator="equal">
      <formula>$E$4</formula>
    </cfRule>
  </conditionalFormatting>
  <conditionalFormatting sqref="D28:D29 D6 D4:M4">
    <cfRule type="cellIs" dxfId="779" priority="29" operator="equal">
      <formula>$D$4</formula>
    </cfRule>
  </conditionalFormatting>
  <conditionalFormatting sqref="I4:I6 I28:I29">
    <cfRule type="cellIs" dxfId="778" priority="28" operator="equal">
      <formula>$I$4</formula>
    </cfRule>
  </conditionalFormatting>
  <conditionalFormatting sqref="J4:J6 J28:J29">
    <cfRule type="cellIs" dxfId="777" priority="27" operator="equal">
      <formula>$J$4</formula>
    </cfRule>
  </conditionalFormatting>
  <conditionalFormatting sqref="K4:K6 K28:K29">
    <cfRule type="cellIs" dxfId="776" priority="26" operator="equal">
      <formula>$K$4</formula>
    </cfRule>
  </conditionalFormatting>
  <conditionalFormatting sqref="M4:M6">
    <cfRule type="cellIs" dxfId="775" priority="25" operator="equal">
      <formula>$L$4</formula>
    </cfRule>
  </conditionalFormatting>
  <conditionalFormatting sqref="T7:T28">
    <cfRule type="cellIs" dxfId="774" priority="22" operator="lessThan">
      <formula>0</formula>
    </cfRule>
    <cfRule type="cellIs" dxfId="773" priority="23" operator="lessThan">
      <formula>0</formula>
    </cfRule>
    <cfRule type="cellIs" dxfId="772" priority="24" operator="lessThan">
      <formula>0</formula>
    </cfRule>
  </conditionalFormatting>
  <conditionalFormatting sqref="D5:K5">
    <cfRule type="cellIs" dxfId="771" priority="21" operator="greaterThan">
      <formula>0</formula>
    </cfRule>
  </conditionalFormatting>
  <conditionalFormatting sqref="T6:T28">
    <cfRule type="cellIs" dxfId="770" priority="20" operator="lessThan">
      <formula>0</formula>
    </cfRule>
  </conditionalFormatting>
  <conditionalFormatting sqref="T7:T27">
    <cfRule type="cellIs" dxfId="769" priority="17" operator="lessThan">
      <formula>0</formula>
    </cfRule>
    <cfRule type="cellIs" dxfId="768" priority="18" operator="lessThan">
      <formula>0</formula>
    </cfRule>
    <cfRule type="cellIs" dxfId="767" priority="19" operator="lessThan">
      <formula>0</formula>
    </cfRule>
  </conditionalFormatting>
  <conditionalFormatting sqref="T7:T28">
    <cfRule type="cellIs" dxfId="766" priority="14" operator="lessThan">
      <formula>0</formula>
    </cfRule>
    <cfRule type="cellIs" dxfId="765" priority="15" operator="lessThan">
      <formula>0</formula>
    </cfRule>
    <cfRule type="cellIs" dxfId="764" priority="16" operator="lessThan">
      <formula>0</formula>
    </cfRule>
  </conditionalFormatting>
  <conditionalFormatting sqref="D5:K5">
    <cfRule type="cellIs" dxfId="763" priority="13" operator="greaterThan">
      <formula>0</formula>
    </cfRule>
  </conditionalFormatting>
  <conditionalFormatting sqref="L4 L6 L28:L29">
    <cfRule type="cellIs" dxfId="762" priority="12" operator="equal">
      <formula>$L$4</formula>
    </cfRule>
  </conditionalFormatting>
  <conditionalFormatting sqref="D7:S7">
    <cfRule type="cellIs" dxfId="761" priority="11" operator="greaterThan">
      <formula>0</formula>
    </cfRule>
  </conditionalFormatting>
  <conditionalFormatting sqref="D9:S9">
    <cfRule type="cellIs" dxfId="760" priority="10" operator="greaterThan">
      <formula>0</formula>
    </cfRule>
  </conditionalFormatting>
  <conditionalFormatting sqref="D11:S11">
    <cfRule type="cellIs" dxfId="759" priority="9" operator="greaterThan">
      <formula>0</formula>
    </cfRule>
  </conditionalFormatting>
  <conditionalFormatting sqref="D13:S13">
    <cfRule type="cellIs" dxfId="758" priority="8" operator="greaterThan">
      <formula>0</formula>
    </cfRule>
  </conditionalFormatting>
  <conditionalFormatting sqref="D15:S15">
    <cfRule type="cellIs" dxfId="757" priority="7" operator="greaterThan">
      <formula>0</formula>
    </cfRule>
  </conditionalFormatting>
  <conditionalFormatting sqref="D17:S17">
    <cfRule type="cellIs" dxfId="756" priority="6" operator="greaterThan">
      <formula>0</formula>
    </cfRule>
  </conditionalFormatting>
  <conditionalFormatting sqref="D19:S19">
    <cfRule type="cellIs" dxfId="755" priority="5" operator="greaterThan">
      <formula>0</formula>
    </cfRule>
  </conditionalFormatting>
  <conditionalFormatting sqref="D21:S21">
    <cfRule type="cellIs" dxfId="754" priority="4" operator="greaterThan">
      <formula>0</formula>
    </cfRule>
  </conditionalFormatting>
  <conditionalFormatting sqref="D23:S23">
    <cfRule type="cellIs" dxfId="753" priority="3" operator="greaterThan">
      <formula>0</formula>
    </cfRule>
  </conditionalFormatting>
  <conditionalFormatting sqref="D25:S25">
    <cfRule type="cellIs" dxfId="752" priority="2" operator="greaterThan">
      <formula>0</formula>
    </cfRule>
  </conditionalFormatting>
  <conditionalFormatting sqref="D27:S27">
    <cfRule type="cellIs" dxfId="75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'15'!D29</f>
        <v>509233</v>
      </c>
      <c r="E4" s="2">
        <f>'15'!E29</f>
        <v>3800</v>
      </c>
      <c r="F4" s="2">
        <f>'15'!F29</f>
        <v>11990</v>
      </c>
      <c r="G4" s="2">
        <f>'15'!G29</f>
        <v>3620</v>
      </c>
      <c r="H4" s="2">
        <f>'15'!H29</f>
        <v>18100</v>
      </c>
      <c r="I4" s="2">
        <f>'15'!I29</f>
        <v>215</v>
      </c>
      <c r="J4" s="2">
        <f>'15'!J29</f>
        <v>68</v>
      </c>
      <c r="K4" s="2">
        <f>'15'!K29</f>
        <v>533</v>
      </c>
      <c r="L4" s="2">
        <f>'15'!L29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215</v>
      </c>
      <c r="J29" s="48">
        <f t="shared" si="8"/>
        <v>68</v>
      </c>
      <c r="K29" s="48">
        <f t="shared" si="8"/>
        <v>533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50" priority="43" operator="equal">
      <formula>212030016606640</formula>
    </cfRule>
  </conditionalFormatting>
  <conditionalFormatting sqref="D29 E4:E6 E28:K29">
    <cfRule type="cellIs" dxfId="749" priority="41" operator="equal">
      <formula>$E$4</formula>
    </cfRule>
    <cfRule type="cellIs" dxfId="748" priority="42" operator="equal">
      <formula>2120</formula>
    </cfRule>
  </conditionalFormatting>
  <conditionalFormatting sqref="D29:E29 F4:F6 F28:F29">
    <cfRule type="cellIs" dxfId="747" priority="39" operator="equal">
      <formula>$F$4</formula>
    </cfRule>
    <cfRule type="cellIs" dxfId="746" priority="40" operator="equal">
      <formula>300</formula>
    </cfRule>
  </conditionalFormatting>
  <conditionalFormatting sqref="G4:G6 G28:G29">
    <cfRule type="cellIs" dxfId="745" priority="37" operator="equal">
      <formula>$G$4</formula>
    </cfRule>
    <cfRule type="cellIs" dxfId="744" priority="38" operator="equal">
      <formula>1660</formula>
    </cfRule>
  </conditionalFormatting>
  <conditionalFormatting sqref="H4:H6 H28:H29">
    <cfRule type="cellIs" dxfId="743" priority="35" operator="equal">
      <formula>$H$4</formula>
    </cfRule>
    <cfRule type="cellIs" dxfId="742" priority="36" operator="equal">
      <formula>6640</formula>
    </cfRule>
  </conditionalFormatting>
  <conditionalFormatting sqref="T6:T28">
    <cfRule type="cellIs" dxfId="741" priority="34" operator="lessThan">
      <formula>0</formula>
    </cfRule>
  </conditionalFormatting>
  <conditionalFormatting sqref="T7:T27">
    <cfRule type="cellIs" dxfId="740" priority="31" operator="lessThan">
      <formula>0</formula>
    </cfRule>
    <cfRule type="cellIs" dxfId="739" priority="32" operator="lessThan">
      <formula>0</formula>
    </cfRule>
    <cfRule type="cellIs" dxfId="738" priority="33" operator="lessThan">
      <formula>0</formula>
    </cfRule>
  </conditionalFormatting>
  <conditionalFormatting sqref="E4:E6 E28:K28">
    <cfRule type="cellIs" dxfId="737" priority="30" operator="equal">
      <formula>$E$4</formula>
    </cfRule>
  </conditionalFormatting>
  <conditionalFormatting sqref="D28:D29 D6 D4:M4">
    <cfRule type="cellIs" dxfId="736" priority="29" operator="equal">
      <formula>$D$4</formula>
    </cfRule>
  </conditionalFormatting>
  <conditionalFormatting sqref="I4:I6 I28:I29">
    <cfRule type="cellIs" dxfId="735" priority="28" operator="equal">
      <formula>$I$4</formula>
    </cfRule>
  </conditionalFormatting>
  <conditionalFormatting sqref="J4:J6 J28:J29">
    <cfRule type="cellIs" dxfId="734" priority="27" operator="equal">
      <formula>$J$4</formula>
    </cfRule>
  </conditionalFormatting>
  <conditionalFormatting sqref="K4:K6 K28:K29">
    <cfRule type="cellIs" dxfId="733" priority="26" operator="equal">
      <formula>$K$4</formula>
    </cfRule>
  </conditionalFormatting>
  <conditionalFormatting sqref="M4:M6">
    <cfRule type="cellIs" dxfId="732" priority="25" operator="equal">
      <formula>$L$4</formula>
    </cfRule>
  </conditionalFormatting>
  <conditionalFormatting sqref="T7:T28">
    <cfRule type="cellIs" dxfId="731" priority="22" operator="lessThan">
      <formula>0</formula>
    </cfRule>
    <cfRule type="cellIs" dxfId="730" priority="23" operator="lessThan">
      <formula>0</formula>
    </cfRule>
    <cfRule type="cellIs" dxfId="729" priority="24" operator="lessThan">
      <formula>0</formula>
    </cfRule>
  </conditionalFormatting>
  <conditionalFormatting sqref="D5:K5">
    <cfRule type="cellIs" dxfId="728" priority="21" operator="greaterThan">
      <formula>0</formula>
    </cfRule>
  </conditionalFormatting>
  <conditionalFormatting sqref="T6:T28">
    <cfRule type="cellIs" dxfId="727" priority="20" operator="lessThan">
      <formula>0</formula>
    </cfRule>
  </conditionalFormatting>
  <conditionalFormatting sqref="T7:T27">
    <cfRule type="cellIs" dxfId="726" priority="17" operator="lessThan">
      <formula>0</formula>
    </cfRule>
    <cfRule type="cellIs" dxfId="725" priority="18" operator="lessThan">
      <formula>0</formula>
    </cfRule>
    <cfRule type="cellIs" dxfId="724" priority="19" operator="lessThan">
      <formula>0</formula>
    </cfRule>
  </conditionalFormatting>
  <conditionalFormatting sqref="T7:T28">
    <cfRule type="cellIs" dxfId="723" priority="14" operator="lessThan">
      <formula>0</formula>
    </cfRule>
    <cfRule type="cellIs" dxfId="722" priority="15" operator="lessThan">
      <formula>0</formula>
    </cfRule>
    <cfRule type="cellIs" dxfId="721" priority="16" operator="lessThan">
      <formula>0</formula>
    </cfRule>
  </conditionalFormatting>
  <conditionalFormatting sqref="D5:K5">
    <cfRule type="cellIs" dxfId="720" priority="13" operator="greaterThan">
      <formula>0</formula>
    </cfRule>
  </conditionalFormatting>
  <conditionalFormatting sqref="L4 L6 L28:L29">
    <cfRule type="cellIs" dxfId="719" priority="12" operator="equal">
      <formula>$L$4</formula>
    </cfRule>
  </conditionalFormatting>
  <conditionalFormatting sqref="D7:S7">
    <cfRule type="cellIs" dxfId="718" priority="11" operator="greaterThan">
      <formula>0</formula>
    </cfRule>
  </conditionalFormatting>
  <conditionalFormatting sqref="D9:S9">
    <cfRule type="cellIs" dxfId="717" priority="10" operator="greaterThan">
      <formula>0</formula>
    </cfRule>
  </conditionalFormatting>
  <conditionalFormatting sqref="D11:S11">
    <cfRule type="cellIs" dxfId="716" priority="9" operator="greaterThan">
      <formula>0</formula>
    </cfRule>
  </conditionalFormatting>
  <conditionalFormatting sqref="D13:S13">
    <cfRule type="cellIs" dxfId="715" priority="8" operator="greaterThan">
      <formula>0</formula>
    </cfRule>
  </conditionalFormatting>
  <conditionalFormatting sqref="D15:S15">
    <cfRule type="cellIs" dxfId="714" priority="7" operator="greaterThan">
      <formula>0</formula>
    </cfRule>
  </conditionalFormatting>
  <conditionalFormatting sqref="D17:S17">
    <cfRule type="cellIs" dxfId="713" priority="6" operator="greaterThan">
      <formula>0</formula>
    </cfRule>
  </conditionalFormatting>
  <conditionalFormatting sqref="D19:S19">
    <cfRule type="cellIs" dxfId="712" priority="5" operator="greaterThan">
      <formula>0</formula>
    </cfRule>
  </conditionalFormatting>
  <conditionalFormatting sqref="D21:S21">
    <cfRule type="cellIs" dxfId="711" priority="4" operator="greaterThan">
      <formula>0</formula>
    </cfRule>
  </conditionalFormatting>
  <conditionalFormatting sqref="D23:S23">
    <cfRule type="cellIs" dxfId="710" priority="3" operator="greaterThan">
      <formula>0</formula>
    </cfRule>
  </conditionalFormatting>
  <conditionalFormatting sqref="D25:S25">
    <cfRule type="cellIs" dxfId="709" priority="2" operator="greaterThan">
      <formula>0</formula>
    </cfRule>
  </conditionalFormatting>
  <conditionalFormatting sqref="D27:S27">
    <cfRule type="cellIs" dxfId="70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'16'!D29</f>
        <v>509233</v>
      </c>
      <c r="E4" s="2">
        <f>'16'!E29</f>
        <v>3800</v>
      </c>
      <c r="F4" s="2">
        <f>'16'!F29</f>
        <v>11990</v>
      </c>
      <c r="G4" s="2">
        <f>'16'!G29</f>
        <v>3620</v>
      </c>
      <c r="H4" s="2">
        <f>'16'!H29</f>
        <v>18100</v>
      </c>
      <c r="I4" s="2">
        <f>'16'!I29</f>
        <v>215</v>
      </c>
      <c r="J4" s="2">
        <f>'16'!J29</f>
        <v>68</v>
      </c>
      <c r="K4" s="2">
        <f>'16'!K29</f>
        <v>533</v>
      </c>
      <c r="L4" s="2">
        <f>'16'!L29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215</v>
      </c>
      <c r="J29" s="48">
        <f t="shared" si="8"/>
        <v>68</v>
      </c>
      <c r="K29" s="48">
        <f t="shared" si="8"/>
        <v>533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07" priority="43" operator="equal">
      <formula>212030016606640</formula>
    </cfRule>
  </conditionalFormatting>
  <conditionalFormatting sqref="D29 E4:E6 E28:K29">
    <cfRule type="cellIs" dxfId="706" priority="41" operator="equal">
      <formula>$E$4</formula>
    </cfRule>
    <cfRule type="cellIs" dxfId="705" priority="42" operator="equal">
      <formula>2120</formula>
    </cfRule>
  </conditionalFormatting>
  <conditionalFormatting sqref="D29:E29 F4:F6 F28:F29">
    <cfRule type="cellIs" dxfId="704" priority="39" operator="equal">
      <formula>$F$4</formula>
    </cfRule>
    <cfRule type="cellIs" dxfId="703" priority="40" operator="equal">
      <formula>300</formula>
    </cfRule>
  </conditionalFormatting>
  <conditionalFormatting sqref="G4:G6 G28:G29">
    <cfRule type="cellIs" dxfId="702" priority="37" operator="equal">
      <formula>$G$4</formula>
    </cfRule>
    <cfRule type="cellIs" dxfId="701" priority="38" operator="equal">
      <formula>1660</formula>
    </cfRule>
  </conditionalFormatting>
  <conditionalFormatting sqref="H4:H6 H28:H29">
    <cfRule type="cellIs" dxfId="700" priority="35" operator="equal">
      <formula>$H$4</formula>
    </cfRule>
    <cfRule type="cellIs" dxfId="699" priority="36" operator="equal">
      <formula>6640</formula>
    </cfRule>
  </conditionalFormatting>
  <conditionalFormatting sqref="T6:T28">
    <cfRule type="cellIs" dxfId="698" priority="34" operator="lessThan">
      <formula>0</formula>
    </cfRule>
  </conditionalFormatting>
  <conditionalFormatting sqref="T7:T27">
    <cfRule type="cellIs" dxfId="697" priority="31" operator="lessThan">
      <formula>0</formula>
    </cfRule>
    <cfRule type="cellIs" dxfId="696" priority="32" operator="lessThan">
      <formula>0</formula>
    </cfRule>
    <cfRule type="cellIs" dxfId="695" priority="33" operator="lessThan">
      <formula>0</formula>
    </cfRule>
  </conditionalFormatting>
  <conditionalFormatting sqref="E4:E6 E28:K28">
    <cfRule type="cellIs" dxfId="694" priority="30" operator="equal">
      <formula>$E$4</formula>
    </cfRule>
  </conditionalFormatting>
  <conditionalFormatting sqref="D28:D29 D6 D4:M4">
    <cfRule type="cellIs" dxfId="693" priority="29" operator="equal">
      <formula>$D$4</formula>
    </cfRule>
  </conditionalFormatting>
  <conditionalFormatting sqref="I4:I6 I28:I29">
    <cfRule type="cellIs" dxfId="692" priority="28" operator="equal">
      <formula>$I$4</formula>
    </cfRule>
  </conditionalFormatting>
  <conditionalFormatting sqref="J4:J6 J28:J29">
    <cfRule type="cellIs" dxfId="691" priority="27" operator="equal">
      <formula>$J$4</formula>
    </cfRule>
  </conditionalFormatting>
  <conditionalFormatting sqref="K4:K6 K28:K29">
    <cfRule type="cellIs" dxfId="690" priority="26" operator="equal">
      <formula>$K$4</formula>
    </cfRule>
  </conditionalFormatting>
  <conditionalFormatting sqref="M4:M6">
    <cfRule type="cellIs" dxfId="689" priority="25" operator="equal">
      <formula>$L$4</formula>
    </cfRule>
  </conditionalFormatting>
  <conditionalFormatting sqref="T7:T28">
    <cfRule type="cellIs" dxfId="688" priority="22" operator="lessThan">
      <formula>0</formula>
    </cfRule>
    <cfRule type="cellIs" dxfId="687" priority="23" operator="lessThan">
      <formula>0</formula>
    </cfRule>
    <cfRule type="cellIs" dxfId="686" priority="24" operator="lessThan">
      <formula>0</formula>
    </cfRule>
  </conditionalFormatting>
  <conditionalFormatting sqref="D5:K5">
    <cfRule type="cellIs" dxfId="685" priority="21" operator="greaterThan">
      <formula>0</formula>
    </cfRule>
  </conditionalFormatting>
  <conditionalFormatting sqref="T6:T28">
    <cfRule type="cellIs" dxfId="684" priority="20" operator="lessThan">
      <formula>0</formula>
    </cfRule>
  </conditionalFormatting>
  <conditionalFormatting sqref="T7:T27">
    <cfRule type="cellIs" dxfId="683" priority="17" operator="lessThan">
      <formula>0</formula>
    </cfRule>
    <cfRule type="cellIs" dxfId="682" priority="18" operator="lessThan">
      <formula>0</formula>
    </cfRule>
    <cfRule type="cellIs" dxfId="681" priority="19" operator="lessThan">
      <formula>0</formula>
    </cfRule>
  </conditionalFormatting>
  <conditionalFormatting sqref="T7:T28">
    <cfRule type="cellIs" dxfId="680" priority="14" operator="lessThan">
      <formula>0</formula>
    </cfRule>
    <cfRule type="cellIs" dxfId="679" priority="15" operator="lessThan">
      <formula>0</formula>
    </cfRule>
    <cfRule type="cellIs" dxfId="678" priority="16" operator="lessThan">
      <formula>0</formula>
    </cfRule>
  </conditionalFormatting>
  <conditionalFormatting sqref="D5:K5">
    <cfRule type="cellIs" dxfId="677" priority="13" operator="greaterThan">
      <formula>0</formula>
    </cfRule>
  </conditionalFormatting>
  <conditionalFormatting sqref="L4 L6 L28:L29">
    <cfRule type="cellIs" dxfId="676" priority="12" operator="equal">
      <formula>$L$4</formula>
    </cfRule>
  </conditionalFormatting>
  <conditionalFormatting sqref="D7:S7">
    <cfRule type="cellIs" dxfId="675" priority="11" operator="greaterThan">
      <formula>0</formula>
    </cfRule>
  </conditionalFormatting>
  <conditionalFormatting sqref="D9:S9">
    <cfRule type="cellIs" dxfId="674" priority="10" operator="greaterThan">
      <formula>0</formula>
    </cfRule>
  </conditionalFormatting>
  <conditionalFormatting sqref="D11:S11">
    <cfRule type="cellIs" dxfId="673" priority="9" operator="greaterThan">
      <formula>0</formula>
    </cfRule>
  </conditionalFormatting>
  <conditionalFormatting sqref="D13:S13">
    <cfRule type="cellIs" dxfId="672" priority="8" operator="greaterThan">
      <formula>0</formula>
    </cfRule>
  </conditionalFormatting>
  <conditionalFormatting sqref="D15:S15">
    <cfRule type="cellIs" dxfId="671" priority="7" operator="greaterThan">
      <formula>0</formula>
    </cfRule>
  </conditionalFormatting>
  <conditionalFormatting sqref="D17:S17">
    <cfRule type="cellIs" dxfId="670" priority="6" operator="greaterThan">
      <formula>0</formula>
    </cfRule>
  </conditionalFormatting>
  <conditionalFormatting sqref="D19:S19">
    <cfRule type="cellIs" dxfId="669" priority="5" operator="greaterThan">
      <formula>0</formula>
    </cfRule>
  </conditionalFormatting>
  <conditionalFormatting sqref="D21:S21">
    <cfRule type="cellIs" dxfId="668" priority="4" operator="greaterThan">
      <formula>0</formula>
    </cfRule>
  </conditionalFormatting>
  <conditionalFormatting sqref="D23:S23">
    <cfRule type="cellIs" dxfId="667" priority="3" operator="greaterThan">
      <formula>0</formula>
    </cfRule>
  </conditionalFormatting>
  <conditionalFormatting sqref="D25:S25">
    <cfRule type="cellIs" dxfId="666" priority="2" operator="greaterThan">
      <formula>0</formula>
    </cfRule>
  </conditionalFormatting>
  <conditionalFormatting sqref="D27:S27">
    <cfRule type="cellIs" dxfId="665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'17'!D29</f>
        <v>509233</v>
      </c>
      <c r="E4" s="2">
        <f>'17'!E29</f>
        <v>3800</v>
      </c>
      <c r="F4" s="2">
        <f>'17'!F29</f>
        <v>11990</v>
      </c>
      <c r="G4" s="2">
        <f>'17'!G29</f>
        <v>3620</v>
      </c>
      <c r="H4" s="2">
        <f>'17'!H29</f>
        <v>18100</v>
      </c>
      <c r="I4" s="2">
        <f>'17'!I29</f>
        <v>215</v>
      </c>
      <c r="J4" s="2">
        <f>'17'!J29</f>
        <v>68</v>
      </c>
      <c r="K4" s="2">
        <f>'17'!K29</f>
        <v>533</v>
      </c>
      <c r="L4" s="2">
        <f>'17'!L29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215</v>
      </c>
      <c r="J29" s="48">
        <f t="shared" si="8"/>
        <v>68</v>
      </c>
      <c r="K29" s="48">
        <f t="shared" si="8"/>
        <v>533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64" priority="43" operator="equal">
      <formula>212030016606640</formula>
    </cfRule>
  </conditionalFormatting>
  <conditionalFormatting sqref="D29 E4:E6 E28:K29">
    <cfRule type="cellIs" dxfId="663" priority="41" operator="equal">
      <formula>$E$4</formula>
    </cfRule>
    <cfRule type="cellIs" dxfId="662" priority="42" operator="equal">
      <formula>2120</formula>
    </cfRule>
  </conditionalFormatting>
  <conditionalFormatting sqref="D29:E29 F4:F6 F28:F29">
    <cfRule type="cellIs" dxfId="661" priority="39" operator="equal">
      <formula>$F$4</formula>
    </cfRule>
    <cfRule type="cellIs" dxfId="660" priority="40" operator="equal">
      <formula>300</formula>
    </cfRule>
  </conditionalFormatting>
  <conditionalFormatting sqref="G4:G6 G28:G29">
    <cfRule type="cellIs" dxfId="659" priority="37" operator="equal">
      <formula>$G$4</formula>
    </cfRule>
    <cfRule type="cellIs" dxfId="658" priority="38" operator="equal">
      <formula>1660</formula>
    </cfRule>
  </conditionalFormatting>
  <conditionalFormatting sqref="H4:H6 H28:H29">
    <cfRule type="cellIs" dxfId="657" priority="35" operator="equal">
      <formula>$H$4</formula>
    </cfRule>
    <cfRule type="cellIs" dxfId="656" priority="36" operator="equal">
      <formula>6640</formula>
    </cfRule>
  </conditionalFormatting>
  <conditionalFormatting sqref="T6:T28">
    <cfRule type="cellIs" dxfId="655" priority="34" operator="lessThan">
      <formula>0</formula>
    </cfRule>
  </conditionalFormatting>
  <conditionalFormatting sqref="T7:T27">
    <cfRule type="cellIs" dxfId="654" priority="31" operator="lessThan">
      <formula>0</formula>
    </cfRule>
    <cfRule type="cellIs" dxfId="653" priority="32" operator="lessThan">
      <formula>0</formula>
    </cfRule>
    <cfRule type="cellIs" dxfId="652" priority="33" operator="lessThan">
      <formula>0</formula>
    </cfRule>
  </conditionalFormatting>
  <conditionalFormatting sqref="E4:E6 E28:K28">
    <cfRule type="cellIs" dxfId="651" priority="30" operator="equal">
      <formula>$E$4</formula>
    </cfRule>
  </conditionalFormatting>
  <conditionalFormatting sqref="D28:D29 D6 D4:M4">
    <cfRule type="cellIs" dxfId="650" priority="29" operator="equal">
      <formula>$D$4</formula>
    </cfRule>
  </conditionalFormatting>
  <conditionalFormatting sqref="I4:I6 I28:I29">
    <cfRule type="cellIs" dxfId="649" priority="28" operator="equal">
      <formula>$I$4</formula>
    </cfRule>
  </conditionalFormatting>
  <conditionalFormatting sqref="J4:J6 J28:J29">
    <cfRule type="cellIs" dxfId="648" priority="27" operator="equal">
      <formula>$J$4</formula>
    </cfRule>
  </conditionalFormatting>
  <conditionalFormatting sqref="K4:K6 K28:K29">
    <cfRule type="cellIs" dxfId="647" priority="26" operator="equal">
      <formula>$K$4</formula>
    </cfRule>
  </conditionalFormatting>
  <conditionalFormatting sqref="M4:M6">
    <cfRule type="cellIs" dxfId="646" priority="25" operator="equal">
      <formula>$L$4</formula>
    </cfRule>
  </conditionalFormatting>
  <conditionalFormatting sqref="T7:T28">
    <cfRule type="cellIs" dxfId="645" priority="22" operator="lessThan">
      <formula>0</formula>
    </cfRule>
    <cfRule type="cellIs" dxfId="644" priority="23" operator="lessThan">
      <formula>0</formula>
    </cfRule>
    <cfRule type="cellIs" dxfId="643" priority="24" operator="lessThan">
      <formula>0</formula>
    </cfRule>
  </conditionalFormatting>
  <conditionalFormatting sqref="D5:K5">
    <cfRule type="cellIs" dxfId="642" priority="21" operator="greaterThan">
      <formula>0</formula>
    </cfRule>
  </conditionalFormatting>
  <conditionalFormatting sqref="T6:T28">
    <cfRule type="cellIs" dxfId="641" priority="20" operator="lessThan">
      <formula>0</formula>
    </cfRule>
  </conditionalFormatting>
  <conditionalFormatting sqref="T7:T27">
    <cfRule type="cellIs" dxfId="640" priority="17" operator="lessThan">
      <formula>0</formula>
    </cfRule>
    <cfRule type="cellIs" dxfId="639" priority="18" operator="lessThan">
      <formula>0</formula>
    </cfRule>
    <cfRule type="cellIs" dxfId="638" priority="19" operator="lessThan">
      <formula>0</formula>
    </cfRule>
  </conditionalFormatting>
  <conditionalFormatting sqref="T7:T28">
    <cfRule type="cellIs" dxfId="637" priority="14" operator="lessThan">
      <formula>0</formula>
    </cfRule>
    <cfRule type="cellIs" dxfId="636" priority="15" operator="lessThan">
      <formula>0</formula>
    </cfRule>
    <cfRule type="cellIs" dxfId="635" priority="16" operator="lessThan">
      <formula>0</formula>
    </cfRule>
  </conditionalFormatting>
  <conditionalFormatting sqref="D5:K5">
    <cfRule type="cellIs" dxfId="634" priority="13" operator="greaterThan">
      <formula>0</formula>
    </cfRule>
  </conditionalFormatting>
  <conditionalFormatting sqref="L4 L6 L28:L29">
    <cfRule type="cellIs" dxfId="633" priority="12" operator="equal">
      <formula>$L$4</formula>
    </cfRule>
  </conditionalFormatting>
  <conditionalFormatting sqref="D7:S7">
    <cfRule type="cellIs" dxfId="632" priority="11" operator="greaterThan">
      <formula>0</formula>
    </cfRule>
  </conditionalFormatting>
  <conditionalFormatting sqref="D9:S9">
    <cfRule type="cellIs" dxfId="631" priority="10" operator="greaterThan">
      <formula>0</formula>
    </cfRule>
  </conditionalFormatting>
  <conditionalFormatting sqref="D11:S11">
    <cfRule type="cellIs" dxfId="630" priority="9" operator="greaterThan">
      <formula>0</formula>
    </cfRule>
  </conditionalFormatting>
  <conditionalFormatting sqref="D13:S13">
    <cfRule type="cellIs" dxfId="629" priority="8" operator="greaterThan">
      <formula>0</formula>
    </cfRule>
  </conditionalFormatting>
  <conditionalFormatting sqref="D15:S15">
    <cfRule type="cellIs" dxfId="628" priority="7" operator="greaterThan">
      <formula>0</formula>
    </cfRule>
  </conditionalFormatting>
  <conditionalFormatting sqref="D17:S17">
    <cfRule type="cellIs" dxfId="627" priority="6" operator="greaterThan">
      <formula>0</formula>
    </cfRule>
  </conditionalFormatting>
  <conditionalFormatting sqref="D19:S19">
    <cfRule type="cellIs" dxfId="626" priority="5" operator="greaterThan">
      <formula>0</formula>
    </cfRule>
  </conditionalFormatting>
  <conditionalFormatting sqref="D21:S21">
    <cfRule type="cellIs" dxfId="625" priority="4" operator="greaterThan">
      <formula>0</formula>
    </cfRule>
  </conditionalFormatting>
  <conditionalFormatting sqref="D23:S23">
    <cfRule type="cellIs" dxfId="624" priority="3" operator="greaterThan">
      <formula>0</formula>
    </cfRule>
  </conditionalFormatting>
  <conditionalFormatting sqref="D25:S25">
    <cfRule type="cellIs" dxfId="623" priority="2" operator="greaterThan">
      <formula>0</formula>
    </cfRule>
  </conditionalFormatting>
  <conditionalFormatting sqref="D27:S27">
    <cfRule type="cellIs" dxfId="622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'18'!D29</f>
        <v>509233</v>
      </c>
      <c r="E4" s="2">
        <f>'18'!E29</f>
        <v>3800</v>
      </c>
      <c r="F4" s="2">
        <f>'18'!F29</f>
        <v>11990</v>
      </c>
      <c r="G4" s="2">
        <f>'18'!G29</f>
        <v>3620</v>
      </c>
      <c r="H4" s="2">
        <f>'18'!H29</f>
        <v>18100</v>
      </c>
      <c r="I4" s="2">
        <f>'18'!I29</f>
        <v>215</v>
      </c>
      <c r="J4" s="2">
        <f>'18'!J29</f>
        <v>68</v>
      </c>
      <c r="K4" s="2">
        <f>'18'!K29</f>
        <v>533</v>
      </c>
      <c r="L4" s="2">
        <f>'18'!L29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215</v>
      </c>
      <c r="J29" s="48">
        <f t="shared" si="8"/>
        <v>68</v>
      </c>
      <c r="K29" s="48">
        <f t="shared" si="8"/>
        <v>533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21" priority="43" operator="equal">
      <formula>212030016606640</formula>
    </cfRule>
  </conditionalFormatting>
  <conditionalFormatting sqref="D29 E4:E6 E28:K29">
    <cfRule type="cellIs" dxfId="620" priority="41" operator="equal">
      <formula>$E$4</formula>
    </cfRule>
    <cfRule type="cellIs" dxfId="619" priority="42" operator="equal">
      <formula>2120</formula>
    </cfRule>
  </conditionalFormatting>
  <conditionalFormatting sqref="D29:E29 F4:F6 F28:F29">
    <cfRule type="cellIs" dxfId="618" priority="39" operator="equal">
      <formula>$F$4</formula>
    </cfRule>
    <cfRule type="cellIs" dxfId="617" priority="40" operator="equal">
      <formula>300</formula>
    </cfRule>
  </conditionalFormatting>
  <conditionalFormatting sqref="G4:G6 G28:G29">
    <cfRule type="cellIs" dxfId="616" priority="37" operator="equal">
      <formula>$G$4</formula>
    </cfRule>
    <cfRule type="cellIs" dxfId="615" priority="38" operator="equal">
      <formula>1660</formula>
    </cfRule>
  </conditionalFormatting>
  <conditionalFormatting sqref="H4:H6 H28:H29">
    <cfRule type="cellIs" dxfId="614" priority="35" operator="equal">
      <formula>$H$4</formula>
    </cfRule>
    <cfRule type="cellIs" dxfId="613" priority="36" operator="equal">
      <formula>6640</formula>
    </cfRule>
  </conditionalFormatting>
  <conditionalFormatting sqref="T6:T28">
    <cfRule type="cellIs" dxfId="612" priority="34" operator="lessThan">
      <formula>0</formula>
    </cfRule>
  </conditionalFormatting>
  <conditionalFormatting sqref="T7:T27">
    <cfRule type="cellIs" dxfId="611" priority="31" operator="lessThan">
      <formula>0</formula>
    </cfRule>
    <cfRule type="cellIs" dxfId="610" priority="32" operator="lessThan">
      <formula>0</formula>
    </cfRule>
    <cfRule type="cellIs" dxfId="609" priority="33" operator="lessThan">
      <formula>0</formula>
    </cfRule>
  </conditionalFormatting>
  <conditionalFormatting sqref="E4:E6 E28:K28">
    <cfRule type="cellIs" dxfId="608" priority="30" operator="equal">
      <formula>$E$4</formula>
    </cfRule>
  </conditionalFormatting>
  <conditionalFormatting sqref="D28:D29 D6 D4:M4">
    <cfRule type="cellIs" dxfId="607" priority="29" operator="equal">
      <formula>$D$4</formula>
    </cfRule>
  </conditionalFormatting>
  <conditionalFormatting sqref="I4:I6 I28:I29">
    <cfRule type="cellIs" dxfId="606" priority="28" operator="equal">
      <formula>$I$4</formula>
    </cfRule>
  </conditionalFormatting>
  <conditionalFormatting sqref="J4:J6 J28:J29">
    <cfRule type="cellIs" dxfId="605" priority="27" operator="equal">
      <formula>$J$4</formula>
    </cfRule>
  </conditionalFormatting>
  <conditionalFormatting sqref="K4:K6 K28:K29">
    <cfRule type="cellIs" dxfId="604" priority="26" operator="equal">
      <formula>$K$4</formula>
    </cfRule>
  </conditionalFormatting>
  <conditionalFormatting sqref="M4:M6">
    <cfRule type="cellIs" dxfId="603" priority="25" operator="equal">
      <formula>$L$4</formula>
    </cfRule>
  </conditionalFormatting>
  <conditionalFormatting sqref="T7:T28">
    <cfRule type="cellIs" dxfId="602" priority="22" operator="lessThan">
      <formula>0</formula>
    </cfRule>
    <cfRule type="cellIs" dxfId="601" priority="23" operator="lessThan">
      <formula>0</formula>
    </cfRule>
    <cfRule type="cellIs" dxfId="600" priority="24" operator="lessThan">
      <formula>0</formula>
    </cfRule>
  </conditionalFormatting>
  <conditionalFormatting sqref="D5:K5">
    <cfRule type="cellIs" dxfId="599" priority="21" operator="greaterThan">
      <formula>0</formula>
    </cfRule>
  </conditionalFormatting>
  <conditionalFormatting sqref="T6:T28">
    <cfRule type="cellIs" dxfId="598" priority="20" operator="lessThan">
      <formula>0</formula>
    </cfRule>
  </conditionalFormatting>
  <conditionalFormatting sqref="T7:T27">
    <cfRule type="cellIs" dxfId="597" priority="17" operator="lessThan">
      <formula>0</formula>
    </cfRule>
    <cfRule type="cellIs" dxfId="596" priority="18" operator="lessThan">
      <formula>0</formula>
    </cfRule>
    <cfRule type="cellIs" dxfId="595" priority="19" operator="lessThan">
      <formula>0</formula>
    </cfRule>
  </conditionalFormatting>
  <conditionalFormatting sqref="T7:T28">
    <cfRule type="cellIs" dxfId="594" priority="14" operator="lessThan">
      <formula>0</formula>
    </cfRule>
    <cfRule type="cellIs" dxfId="593" priority="15" operator="lessThan">
      <formula>0</formula>
    </cfRule>
    <cfRule type="cellIs" dxfId="592" priority="16" operator="lessThan">
      <formula>0</formula>
    </cfRule>
  </conditionalFormatting>
  <conditionalFormatting sqref="D5:K5">
    <cfRule type="cellIs" dxfId="591" priority="13" operator="greaterThan">
      <formula>0</formula>
    </cfRule>
  </conditionalFormatting>
  <conditionalFormatting sqref="L4 L6 L28:L29">
    <cfRule type="cellIs" dxfId="590" priority="12" operator="equal">
      <formula>$L$4</formula>
    </cfRule>
  </conditionalFormatting>
  <conditionalFormatting sqref="D7:S7">
    <cfRule type="cellIs" dxfId="589" priority="11" operator="greaterThan">
      <formula>0</formula>
    </cfRule>
  </conditionalFormatting>
  <conditionalFormatting sqref="D9:S9">
    <cfRule type="cellIs" dxfId="588" priority="10" operator="greaterThan">
      <formula>0</formula>
    </cfRule>
  </conditionalFormatting>
  <conditionalFormatting sqref="D11:S11">
    <cfRule type="cellIs" dxfId="587" priority="9" operator="greaterThan">
      <formula>0</formula>
    </cfRule>
  </conditionalFormatting>
  <conditionalFormatting sqref="D13:S13">
    <cfRule type="cellIs" dxfId="586" priority="8" operator="greaterThan">
      <formula>0</formula>
    </cfRule>
  </conditionalFormatting>
  <conditionalFormatting sqref="D15:S15">
    <cfRule type="cellIs" dxfId="585" priority="7" operator="greaterThan">
      <formula>0</formula>
    </cfRule>
  </conditionalFormatting>
  <conditionalFormatting sqref="D17:S17">
    <cfRule type="cellIs" dxfId="584" priority="6" operator="greaterThan">
      <formula>0</formula>
    </cfRule>
  </conditionalFormatting>
  <conditionalFormatting sqref="D19:S19">
    <cfRule type="cellIs" dxfId="583" priority="5" operator="greaterThan">
      <formula>0</formula>
    </cfRule>
  </conditionalFormatting>
  <conditionalFormatting sqref="D21:S21">
    <cfRule type="cellIs" dxfId="582" priority="4" operator="greaterThan">
      <formula>0</formula>
    </cfRule>
  </conditionalFormatting>
  <conditionalFormatting sqref="D23:S23">
    <cfRule type="cellIs" dxfId="581" priority="3" operator="greaterThan">
      <formula>0</formula>
    </cfRule>
  </conditionalFormatting>
  <conditionalFormatting sqref="D25:S25">
    <cfRule type="cellIs" dxfId="580" priority="2" operator="greaterThan">
      <formula>0</formula>
    </cfRule>
  </conditionalFormatting>
  <conditionalFormatting sqref="D27:S27">
    <cfRule type="cellIs" dxfId="579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179963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190143</v>
      </c>
      <c r="N28" s="45">
        <f t="shared" si="7"/>
        <v>214939</v>
      </c>
      <c r="O28" s="46">
        <f t="shared" si="7"/>
        <v>5228.9324999999999</v>
      </c>
      <c r="P28" s="45">
        <f t="shared" si="7"/>
        <v>30970</v>
      </c>
      <c r="Q28" s="45">
        <f t="shared" si="7"/>
        <v>1682</v>
      </c>
      <c r="R28" s="45">
        <f t="shared" si="7"/>
        <v>208028.06749999995</v>
      </c>
      <c r="S28" s="45">
        <f t="shared" si="7"/>
        <v>1806.3584999999998</v>
      </c>
      <c r="T28" s="47">
        <f t="shared" si="7"/>
        <v>124.35849999999996</v>
      </c>
    </row>
    <row r="29" spans="1:20" ht="15.75" thickBot="1" x14ac:dyDescent="0.3">
      <c r="A29" s="65" t="s">
        <v>39</v>
      </c>
      <c r="B29" s="66"/>
      <c r="C29" s="67"/>
      <c r="D29" s="48">
        <f>D4+D5-D28</f>
        <v>587583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2" priority="43" operator="equal">
      <formula>212030016606640</formula>
    </cfRule>
  </conditionalFormatting>
  <conditionalFormatting sqref="D29 E4:E6 E28:K29">
    <cfRule type="cellIs" dxfId="1351" priority="41" operator="equal">
      <formula>$E$4</formula>
    </cfRule>
    <cfRule type="cellIs" dxfId="1350" priority="42" operator="equal">
      <formula>2120</formula>
    </cfRule>
  </conditionalFormatting>
  <conditionalFormatting sqref="D29:E29 F4:F6 F28:F29">
    <cfRule type="cellIs" dxfId="1349" priority="39" operator="equal">
      <formula>$F$4</formula>
    </cfRule>
    <cfRule type="cellIs" dxfId="1348" priority="40" operator="equal">
      <formula>300</formula>
    </cfRule>
  </conditionalFormatting>
  <conditionalFormatting sqref="G4:G6 G28:G29">
    <cfRule type="cellIs" dxfId="1347" priority="37" operator="equal">
      <formula>$G$4</formula>
    </cfRule>
    <cfRule type="cellIs" dxfId="1346" priority="38" operator="equal">
      <formula>1660</formula>
    </cfRule>
  </conditionalFormatting>
  <conditionalFormatting sqref="H4:H6 H28:H29">
    <cfRule type="cellIs" dxfId="1345" priority="35" operator="equal">
      <formula>$H$4</formula>
    </cfRule>
    <cfRule type="cellIs" dxfId="1344" priority="36" operator="equal">
      <formula>6640</formula>
    </cfRule>
  </conditionalFormatting>
  <conditionalFormatting sqref="T6:T28">
    <cfRule type="cellIs" dxfId="1343" priority="34" operator="lessThan">
      <formula>0</formula>
    </cfRule>
  </conditionalFormatting>
  <conditionalFormatting sqref="T7:T27">
    <cfRule type="cellIs" dxfId="1342" priority="31" operator="lessThan">
      <formula>0</formula>
    </cfRule>
    <cfRule type="cellIs" dxfId="1341" priority="32" operator="lessThan">
      <formula>0</formula>
    </cfRule>
    <cfRule type="cellIs" dxfId="1340" priority="33" operator="lessThan">
      <formula>0</formula>
    </cfRule>
  </conditionalFormatting>
  <conditionalFormatting sqref="E4:E6 E28:K28">
    <cfRule type="cellIs" dxfId="1339" priority="30" operator="equal">
      <formula>$E$4</formula>
    </cfRule>
  </conditionalFormatting>
  <conditionalFormatting sqref="D28:D29 D6 D4:M4">
    <cfRule type="cellIs" dxfId="1338" priority="29" operator="equal">
      <formula>$D$4</formula>
    </cfRule>
  </conditionalFormatting>
  <conditionalFormatting sqref="I4:I6 I28:I29">
    <cfRule type="cellIs" dxfId="1337" priority="28" operator="equal">
      <formula>$I$4</formula>
    </cfRule>
  </conditionalFormatting>
  <conditionalFormatting sqref="J4:J6 J28:J29">
    <cfRule type="cellIs" dxfId="1336" priority="27" operator="equal">
      <formula>$J$4</formula>
    </cfRule>
  </conditionalFormatting>
  <conditionalFormatting sqref="K4:K6 K28:K29">
    <cfRule type="cellIs" dxfId="1335" priority="26" operator="equal">
      <formula>$K$4</formula>
    </cfRule>
  </conditionalFormatting>
  <conditionalFormatting sqref="M4:M6">
    <cfRule type="cellIs" dxfId="1334" priority="25" operator="equal">
      <formula>$L$4</formula>
    </cfRule>
  </conditionalFormatting>
  <conditionalFormatting sqref="T7:T28">
    <cfRule type="cellIs" dxfId="1333" priority="22" operator="lessThan">
      <formula>0</formula>
    </cfRule>
    <cfRule type="cellIs" dxfId="1332" priority="23" operator="lessThan">
      <formula>0</formula>
    </cfRule>
    <cfRule type="cellIs" dxfId="1331" priority="24" operator="lessThan">
      <formula>0</formula>
    </cfRule>
  </conditionalFormatting>
  <conditionalFormatting sqref="D5:K5">
    <cfRule type="cellIs" dxfId="1330" priority="21" operator="greaterThan">
      <formula>0</formula>
    </cfRule>
  </conditionalFormatting>
  <conditionalFormatting sqref="T6:T28">
    <cfRule type="cellIs" dxfId="1329" priority="20" operator="lessThan">
      <formula>0</formula>
    </cfRule>
  </conditionalFormatting>
  <conditionalFormatting sqref="T7:T27">
    <cfRule type="cellIs" dxfId="1328" priority="17" operator="lessThan">
      <formula>0</formula>
    </cfRule>
    <cfRule type="cellIs" dxfId="1327" priority="18" operator="lessThan">
      <formula>0</formula>
    </cfRule>
    <cfRule type="cellIs" dxfId="1326" priority="19" operator="lessThan">
      <formula>0</formula>
    </cfRule>
  </conditionalFormatting>
  <conditionalFormatting sqref="T7:T28">
    <cfRule type="cellIs" dxfId="1325" priority="14" operator="lessThan">
      <formula>0</formula>
    </cfRule>
    <cfRule type="cellIs" dxfId="1324" priority="15" operator="lessThan">
      <formula>0</formula>
    </cfRule>
    <cfRule type="cellIs" dxfId="1323" priority="16" operator="lessThan">
      <formula>0</formula>
    </cfRule>
  </conditionalFormatting>
  <conditionalFormatting sqref="D5:K5">
    <cfRule type="cellIs" dxfId="1322" priority="13" operator="greaterThan">
      <formula>0</formula>
    </cfRule>
  </conditionalFormatting>
  <conditionalFormatting sqref="L4 L6 L28:L29">
    <cfRule type="cellIs" dxfId="1321" priority="12" operator="equal">
      <formula>$L$4</formula>
    </cfRule>
  </conditionalFormatting>
  <conditionalFormatting sqref="D7:S7">
    <cfRule type="cellIs" dxfId="1320" priority="11" operator="greaterThan">
      <formula>0</formula>
    </cfRule>
  </conditionalFormatting>
  <conditionalFormatting sqref="D9:S9">
    <cfRule type="cellIs" dxfId="1319" priority="10" operator="greaterThan">
      <formula>0</formula>
    </cfRule>
  </conditionalFormatting>
  <conditionalFormatting sqref="D11:S11">
    <cfRule type="cellIs" dxfId="1318" priority="9" operator="greaterThan">
      <formula>0</formula>
    </cfRule>
  </conditionalFormatting>
  <conditionalFormatting sqref="D13:S13">
    <cfRule type="cellIs" dxfId="1317" priority="8" operator="greaterThan">
      <formula>0</formula>
    </cfRule>
  </conditionalFormatting>
  <conditionalFormatting sqref="D15:S15">
    <cfRule type="cellIs" dxfId="1316" priority="7" operator="greaterThan">
      <formula>0</formula>
    </cfRule>
  </conditionalFormatting>
  <conditionalFormatting sqref="D17:S17">
    <cfRule type="cellIs" dxfId="1315" priority="6" operator="greaterThan">
      <formula>0</formula>
    </cfRule>
  </conditionalFormatting>
  <conditionalFormatting sqref="D19:S19">
    <cfRule type="cellIs" dxfId="1314" priority="5" operator="greaterThan">
      <formula>0</formula>
    </cfRule>
  </conditionalFormatting>
  <conditionalFormatting sqref="D21:S21">
    <cfRule type="cellIs" dxfId="1313" priority="4" operator="greaterThan">
      <formula>0</formula>
    </cfRule>
  </conditionalFormatting>
  <conditionalFormatting sqref="D23:S23">
    <cfRule type="cellIs" dxfId="1312" priority="3" operator="greaterThan">
      <formula>0</formula>
    </cfRule>
  </conditionalFormatting>
  <conditionalFormatting sqref="D25:S25">
    <cfRule type="cellIs" dxfId="1311" priority="2" operator="greaterThan">
      <formula>0</formula>
    </cfRule>
  </conditionalFormatting>
  <conditionalFormatting sqref="D27:S27">
    <cfRule type="cellIs" dxfId="131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'19'!D29</f>
        <v>509233</v>
      </c>
      <c r="E4" s="2">
        <f>'19'!E29</f>
        <v>3800</v>
      </c>
      <c r="F4" s="2">
        <f>'19'!F29</f>
        <v>11990</v>
      </c>
      <c r="G4" s="2">
        <f>'19'!G29</f>
        <v>3620</v>
      </c>
      <c r="H4" s="2">
        <f>'19'!H29</f>
        <v>18100</v>
      </c>
      <c r="I4" s="2">
        <f>'19'!I29</f>
        <v>215</v>
      </c>
      <c r="J4" s="2">
        <f>'19'!J29</f>
        <v>68</v>
      </c>
      <c r="K4" s="2">
        <f>'19'!K29</f>
        <v>533</v>
      </c>
      <c r="L4" s="2">
        <f>'19'!L29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215</v>
      </c>
      <c r="J29" s="48">
        <f t="shared" si="8"/>
        <v>68</v>
      </c>
      <c r="K29" s="48">
        <f t="shared" si="8"/>
        <v>533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78" priority="43" operator="equal">
      <formula>212030016606640</formula>
    </cfRule>
  </conditionalFormatting>
  <conditionalFormatting sqref="D29 E4:E6 E28:K29">
    <cfRule type="cellIs" dxfId="577" priority="41" operator="equal">
      <formula>$E$4</formula>
    </cfRule>
    <cfRule type="cellIs" dxfId="576" priority="42" operator="equal">
      <formula>2120</formula>
    </cfRule>
  </conditionalFormatting>
  <conditionalFormatting sqref="D29:E29 F4:F6 F28:F29">
    <cfRule type="cellIs" dxfId="575" priority="39" operator="equal">
      <formula>$F$4</formula>
    </cfRule>
    <cfRule type="cellIs" dxfId="574" priority="40" operator="equal">
      <formula>300</formula>
    </cfRule>
  </conditionalFormatting>
  <conditionalFormatting sqref="G4:G6 G28:G29">
    <cfRule type="cellIs" dxfId="573" priority="37" operator="equal">
      <formula>$G$4</formula>
    </cfRule>
    <cfRule type="cellIs" dxfId="572" priority="38" operator="equal">
      <formula>1660</formula>
    </cfRule>
  </conditionalFormatting>
  <conditionalFormatting sqref="H4:H6 H28:H29">
    <cfRule type="cellIs" dxfId="571" priority="35" operator="equal">
      <formula>$H$4</formula>
    </cfRule>
    <cfRule type="cellIs" dxfId="570" priority="36" operator="equal">
      <formula>6640</formula>
    </cfRule>
  </conditionalFormatting>
  <conditionalFormatting sqref="T6:T28">
    <cfRule type="cellIs" dxfId="569" priority="34" operator="lessThan">
      <formula>0</formula>
    </cfRule>
  </conditionalFormatting>
  <conditionalFormatting sqref="T7:T27">
    <cfRule type="cellIs" dxfId="568" priority="31" operator="lessThan">
      <formula>0</formula>
    </cfRule>
    <cfRule type="cellIs" dxfId="567" priority="32" operator="lessThan">
      <formula>0</formula>
    </cfRule>
    <cfRule type="cellIs" dxfId="566" priority="33" operator="lessThan">
      <formula>0</formula>
    </cfRule>
  </conditionalFormatting>
  <conditionalFormatting sqref="E4:E6 E28:K28">
    <cfRule type="cellIs" dxfId="565" priority="30" operator="equal">
      <formula>$E$4</formula>
    </cfRule>
  </conditionalFormatting>
  <conditionalFormatting sqref="D28:D29 D6 D4:M4">
    <cfRule type="cellIs" dxfId="564" priority="29" operator="equal">
      <formula>$D$4</formula>
    </cfRule>
  </conditionalFormatting>
  <conditionalFormatting sqref="I4:I6 I28:I29">
    <cfRule type="cellIs" dxfId="563" priority="28" operator="equal">
      <formula>$I$4</formula>
    </cfRule>
  </conditionalFormatting>
  <conditionalFormatting sqref="J4:J6 J28:J29">
    <cfRule type="cellIs" dxfId="562" priority="27" operator="equal">
      <formula>$J$4</formula>
    </cfRule>
  </conditionalFormatting>
  <conditionalFormatting sqref="K4:K6 K28:K29">
    <cfRule type="cellIs" dxfId="561" priority="26" operator="equal">
      <formula>$K$4</formula>
    </cfRule>
  </conditionalFormatting>
  <conditionalFormatting sqref="M4:M6">
    <cfRule type="cellIs" dxfId="560" priority="25" operator="equal">
      <formula>$L$4</formula>
    </cfRule>
  </conditionalFormatting>
  <conditionalFormatting sqref="T7:T28">
    <cfRule type="cellIs" dxfId="559" priority="22" operator="lessThan">
      <formula>0</formula>
    </cfRule>
    <cfRule type="cellIs" dxfId="558" priority="23" operator="lessThan">
      <formula>0</formula>
    </cfRule>
    <cfRule type="cellIs" dxfId="557" priority="24" operator="lessThan">
      <formula>0</formula>
    </cfRule>
  </conditionalFormatting>
  <conditionalFormatting sqref="D5:K5">
    <cfRule type="cellIs" dxfId="556" priority="21" operator="greaterThan">
      <formula>0</formula>
    </cfRule>
  </conditionalFormatting>
  <conditionalFormatting sqref="T6:T28">
    <cfRule type="cellIs" dxfId="555" priority="20" operator="lessThan">
      <formula>0</formula>
    </cfRule>
  </conditionalFormatting>
  <conditionalFormatting sqref="T7:T27">
    <cfRule type="cellIs" dxfId="554" priority="17" operator="lessThan">
      <formula>0</formula>
    </cfRule>
    <cfRule type="cellIs" dxfId="553" priority="18" operator="lessThan">
      <formula>0</formula>
    </cfRule>
    <cfRule type="cellIs" dxfId="552" priority="19" operator="lessThan">
      <formula>0</formula>
    </cfRule>
  </conditionalFormatting>
  <conditionalFormatting sqref="T7:T28">
    <cfRule type="cellIs" dxfId="551" priority="14" operator="lessThan">
      <formula>0</formula>
    </cfRule>
    <cfRule type="cellIs" dxfId="550" priority="15" operator="lessThan">
      <formula>0</formula>
    </cfRule>
    <cfRule type="cellIs" dxfId="549" priority="16" operator="lessThan">
      <formula>0</formula>
    </cfRule>
  </conditionalFormatting>
  <conditionalFormatting sqref="D5:K5">
    <cfRule type="cellIs" dxfId="548" priority="13" operator="greaterThan">
      <formula>0</formula>
    </cfRule>
  </conditionalFormatting>
  <conditionalFormatting sqref="L4 L6 L28:L29">
    <cfRule type="cellIs" dxfId="547" priority="12" operator="equal">
      <formula>$L$4</formula>
    </cfRule>
  </conditionalFormatting>
  <conditionalFormatting sqref="D7:S7">
    <cfRule type="cellIs" dxfId="546" priority="11" operator="greaterThan">
      <formula>0</formula>
    </cfRule>
  </conditionalFormatting>
  <conditionalFormatting sqref="D9:S9">
    <cfRule type="cellIs" dxfId="545" priority="10" operator="greaterThan">
      <formula>0</formula>
    </cfRule>
  </conditionalFormatting>
  <conditionalFormatting sqref="D11:S11">
    <cfRule type="cellIs" dxfId="544" priority="9" operator="greaterThan">
      <formula>0</formula>
    </cfRule>
  </conditionalFormatting>
  <conditionalFormatting sqref="D13:S13">
    <cfRule type="cellIs" dxfId="543" priority="8" operator="greaterThan">
      <formula>0</formula>
    </cfRule>
  </conditionalFormatting>
  <conditionalFormatting sqref="D15:S15">
    <cfRule type="cellIs" dxfId="542" priority="7" operator="greaterThan">
      <formula>0</formula>
    </cfRule>
  </conditionalFormatting>
  <conditionalFormatting sqref="D17:S17">
    <cfRule type="cellIs" dxfId="541" priority="6" operator="greaterThan">
      <formula>0</formula>
    </cfRule>
  </conditionalFormatting>
  <conditionalFormatting sqref="D19:S19">
    <cfRule type="cellIs" dxfId="540" priority="5" operator="greaterThan">
      <formula>0</formula>
    </cfRule>
  </conditionalFormatting>
  <conditionalFormatting sqref="D21:S21">
    <cfRule type="cellIs" dxfId="539" priority="4" operator="greaterThan">
      <formula>0</formula>
    </cfRule>
  </conditionalFormatting>
  <conditionalFormatting sqref="D23:S23">
    <cfRule type="cellIs" dxfId="538" priority="3" operator="greaterThan">
      <formula>0</formula>
    </cfRule>
  </conditionalFormatting>
  <conditionalFormatting sqref="D25:S25">
    <cfRule type="cellIs" dxfId="537" priority="2" operator="greaterThan">
      <formula>0</formula>
    </cfRule>
  </conditionalFormatting>
  <conditionalFormatting sqref="D27:S27">
    <cfRule type="cellIs" dxfId="536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'20'!D29</f>
        <v>509233</v>
      </c>
      <c r="E4" s="2">
        <f>'20'!E29</f>
        <v>3800</v>
      </c>
      <c r="F4" s="2">
        <f>'20'!F29</f>
        <v>11990</v>
      </c>
      <c r="G4" s="2">
        <f>'20'!G29</f>
        <v>3620</v>
      </c>
      <c r="H4" s="2">
        <f>'20'!H29</f>
        <v>18100</v>
      </c>
      <c r="I4" s="2">
        <f>'20'!I29</f>
        <v>215</v>
      </c>
      <c r="J4" s="2">
        <f>'20'!J29</f>
        <v>68</v>
      </c>
      <c r="K4" s="2">
        <f>'20'!K29</f>
        <v>533</v>
      </c>
      <c r="L4" s="2">
        <f>'20'!L29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215</v>
      </c>
      <c r="J29" s="48">
        <f t="shared" si="8"/>
        <v>68</v>
      </c>
      <c r="K29" s="48">
        <f t="shared" si="8"/>
        <v>533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35" priority="43" operator="equal">
      <formula>212030016606640</formula>
    </cfRule>
  </conditionalFormatting>
  <conditionalFormatting sqref="D29 E4:E6 E28:K29">
    <cfRule type="cellIs" dxfId="534" priority="41" operator="equal">
      <formula>$E$4</formula>
    </cfRule>
    <cfRule type="cellIs" dxfId="533" priority="42" operator="equal">
      <formula>2120</formula>
    </cfRule>
  </conditionalFormatting>
  <conditionalFormatting sqref="D29:E29 F4:F6 F28:F29">
    <cfRule type="cellIs" dxfId="532" priority="39" operator="equal">
      <formula>$F$4</formula>
    </cfRule>
    <cfRule type="cellIs" dxfId="531" priority="40" operator="equal">
      <formula>300</formula>
    </cfRule>
  </conditionalFormatting>
  <conditionalFormatting sqref="G4:G6 G28:G29">
    <cfRule type="cellIs" dxfId="530" priority="37" operator="equal">
      <formula>$G$4</formula>
    </cfRule>
    <cfRule type="cellIs" dxfId="529" priority="38" operator="equal">
      <formula>1660</formula>
    </cfRule>
  </conditionalFormatting>
  <conditionalFormatting sqref="H4:H6 H28:H29">
    <cfRule type="cellIs" dxfId="528" priority="35" operator="equal">
      <formula>$H$4</formula>
    </cfRule>
    <cfRule type="cellIs" dxfId="527" priority="36" operator="equal">
      <formula>6640</formula>
    </cfRule>
  </conditionalFormatting>
  <conditionalFormatting sqref="T6:T28">
    <cfRule type="cellIs" dxfId="526" priority="34" operator="lessThan">
      <formula>0</formula>
    </cfRule>
  </conditionalFormatting>
  <conditionalFormatting sqref="T7:T27">
    <cfRule type="cellIs" dxfId="525" priority="31" operator="lessThan">
      <formula>0</formula>
    </cfRule>
    <cfRule type="cellIs" dxfId="524" priority="32" operator="lessThan">
      <formula>0</formula>
    </cfRule>
    <cfRule type="cellIs" dxfId="523" priority="33" operator="lessThan">
      <formula>0</formula>
    </cfRule>
  </conditionalFormatting>
  <conditionalFormatting sqref="E4:E6 E28:K28">
    <cfRule type="cellIs" dxfId="522" priority="30" operator="equal">
      <formula>$E$4</formula>
    </cfRule>
  </conditionalFormatting>
  <conditionalFormatting sqref="D28:D29 D6 D4:M4">
    <cfRule type="cellIs" dxfId="521" priority="29" operator="equal">
      <formula>$D$4</formula>
    </cfRule>
  </conditionalFormatting>
  <conditionalFormatting sqref="I4:I6 I28:I29">
    <cfRule type="cellIs" dxfId="520" priority="28" operator="equal">
      <formula>$I$4</formula>
    </cfRule>
  </conditionalFormatting>
  <conditionalFormatting sqref="J4:J6 J28:J29">
    <cfRule type="cellIs" dxfId="519" priority="27" operator="equal">
      <formula>$J$4</formula>
    </cfRule>
  </conditionalFormatting>
  <conditionalFormatting sqref="K4:K6 K28:K29">
    <cfRule type="cellIs" dxfId="518" priority="26" operator="equal">
      <formula>$K$4</formula>
    </cfRule>
  </conditionalFormatting>
  <conditionalFormatting sqref="M4:M6">
    <cfRule type="cellIs" dxfId="517" priority="25" operator="equal">
      <formula>$L$4</formula>
    </cfRule>
  </conditionalFormatting>
  <conditionalFormatting sqref="T7:T28">
    <cfRule type="cellIs" dxfId="516" priority="22" operator="lessThan">
      <formula>0</formula>
    </cfRule>
    <cfRule type="cellIs" dxfId="515" priority="23" operator="lessThan">
      <formula>0</formula>
    </cfRule>
    <cfRule type="cellIs" dxfId="514" priority="24" operator="lessThan">
      <formula>0</formula>
    </cfRule>
  </conditionalFormatting>
  <conditionalFormatting sqref="D5:K5">
    <cfRule type="cellIs" dxfId="513" priority="21" operator="greaterThan">
      <formula>0</formula>
    </cfRule>
  </conditionalFormatting>
  <conditionalFormatting sqref="T6:T28">
    <cfRule type="cellIs" dxfId="512" priority="20" operator="lessThan">
      <formula>0</formula>
    </cfRule>
  </conditionalFormatting>
  <conditionalFormatting sqref="T7:T27">
    <cfRule type="cellIs" dxfId="511" priority="17" operator="lessThan">
      <formula>0</formula>
    </cfRule>
    <cfRule type="cellIs" dxfId="510" priority="18" operator="lessThan">
      <formula>0</formula>
    </cfRule>
    <cfRule type="cellIs" dxfId="509" priority="19" operator="lessThan">
      <formula>0</formula>
    </cfRule>
  </conditionalFormatting>
  <conditionalFormatting sqref="T7:T28">
    <cfRule type="cellIs" dxfId="508" priority="14" operator="lessThan">
      <formula>0</formula>
    </cfRule>
    <cfRule type="cellIs" dxfId="507" priority="15" operator="lessThan">
      <formula>0</formula>
    </cfRule>
    <cfRule type="cellIs" dxfId="506" priority="16" operator="lessThan">
      <formula>0</formula>
    </cfRule>
  </conditionalFormatting>
  <conditionalFormatting sqref="D5:K5">
    <cfRule type="cellIs" dxfId="505" priority="13" operator="greaterThan">
      <formula>0</formula>
    </cfRule>
  </conditionalFormatting>
  <conditionalFormatting sqref="L4 L6 L28:L29">
    <cfRule type="cellIs" dxfId="504" priority="12" operator="equal">
      <formula>$L$4</formula>
    </cfRule>
  </conditionalFormatting>
  <conditionalFormatting sqref="D7:S7">
    <cfRule type="cellIs" dxfId="503" priority="11" operator="greaterThan">
      <formula>0</formula>
    </cfRule>
  </conditionalFormatting>
  <conditionalFormatting sqref="D9:S9">
    <cfRule type="cellIs" dxfId="502" priority="10" operator="greaterThan">
      <formula>0</formula>
    </cfRule>
  </conditionalFormatting>
  <conditionalFormatting sqref="D11:S11">
    <cfRule type="cellIs" dxfId="501" priority="9" operator="greaterThan">
      <formula>0</formula>
    </cfRule>
  </conditionalFormatting>
  <conditionalFormatting sqref="D13:S13">
    <cfRule type="cellIs" dxfId="500" priority="8" operator="greaterThan">
      <formula>0</formula>
    </cfRule>
  </conditionalFormatting>
  <conditionalFormatting sqref="D15:S15">
    <cfRule type="cellIs" dxfId="499" priority="7" operator="greaterThan">
      <formula>0</formula>
    </cfRule>
  </conditionalFormatting>
  <conditionalFormatting sqref="D17:S17">
    <cfRule type="cellIs" dxfId="498" priority="6" operator="greaterThan">
      <formula>0</formula>
    </cfRule>
  </conditionalFormatting>
  <conditionalFormatting sqref="D19:S19">
    <cfRule type="cellIs" dxfId="497" priority="5" operator="greaterThan">
      <formula>0</formula>
    </cfRule>
  </conditionalFormatting>
  <conditionalFormatting sqref="D21:S21">
    <cfRule type="cellIs" dxfId="496" priority="4" operator="greaterThan">
      <formula>0</formula>
    </cfRule>
  </conditionalFormatting>
  <conditionalFormatting sqref="D23:S23">
    <cfRule type="cellIs" dxfId="495" priority="3" operator="greaterThan">
      <formula>0</formula>
    </cfRule>
  </conditionalFormatting>
  <conditionalFormatting sqref="D25:S25">
    <cfRule type="cellIs" dxfId="494" priority="2" operator="greaterThan">
      <formula>0</formula>
    </cfRule>
  </conditionalFormatting>
  <conditionalFormatting sqref="D27:S27">
    <cfRule type="cellIs" dxfId="49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'21'!D29</f>
        <v>509233</v>
      </c>
      <c r="E4" s="2">
        <f>'21'!E29</f>
        <v>3800</v>
      </c>
      <c r="F4" s="2">
        <f>'21'!F29</f>
        <v>11990</v>
      </c>
      <c r="G4" s="2">
        <f>'21'!G29</f>
        <v>3620</v>
      </c>
      <c r="H4" s="2">
        <f>'21'!H29</f>
        <v>18100</v>
      </c>
      <c r="I4" s="2">
        <f>'21'!I29</f>
        <v>215</v>
      </c>
      <c r="J4" s="2">
        <f>'21'!J29</f>
        <v>68</v>
      </c>
      <c r="K4" s="2">
        <f>'21'!K29</f>
        <v>533</v>
      </c>
      <c r="L4" s="2">
        <f>'21'!L29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215</v>
      </c>
      <c r="J29" s="48">
        <f t="shared" si="8"/>
        <v>68</v>
      </c>
      <c r="K29" s="48">
        <f t="shared" si="8"/>
        <v>533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92" priority="43" operator="equal">
      <formula>212030016606640</formula>
    </cfRule>
  </conditionalFormatting>
  <conditionalFormatting sqref="D29 E4:E6 E28:K29">
    <cfRule type="cellIs" dxfId="491" priority="41" operator="equal">
      <formula>$E$4</formula>
    </cfRule>
    <cfRule type="cellIs" dxfId="490" priority="42" operator="equal">
      <formula>2120</formula>
    </cfRule>
  </conditionalFormatting>
  <conditionalFormatting sqref="D29:E29 F4:F6 F28:F29">
    <cfRule type="cellIs" dxfId="489" priority="39" operator="equal">
      <formula>$F$4</formula>
    </cfRule>
    <cfRule type="cellIs" dxfId="488" priority="40" operator="equal">
      <formula>300</formula>
    </cfRule>
  </conditionalFormatting>
  <conditionalFormatting sqref="G4:G6 G28:G29">
    <cfRule type="cellIs" dxfId="487" priority="37" operator="equal">
      <formula>$G$4</formula>
    </cfRule>
    <cfRule type="cellIs" dxfId="486" priority="38" operator="equal">
      <formula>1660</formula>
    </cfRule>
  </conditionalFormatting>
  <conditionalFormatting sqref="H4:H6 H28:H29">
    <cfRule type="cellIs" dxfId="485" priority="35" operator="equal">
      <formula>$H$4</formula>
    </cfRule>
    <cfRule type="cellIs" dxfId="484" priority="36" operator="equal">
      <formula>6640</formula>
    </cfRule>
  </conditionalFormatting>
  <conditionalFormatting sqref="T6:T28">
    <cfRule type="cellIs" dxfId="483" priority="34" operator="lessThan">
      <formula>0</formula>
    </cfRule>
  </conditionalFormatting>
  <conditionalFormatting sqref="T7:T27">
    <cfRule type="cellIs" dxfId="482" priority="31" operator="lessThan">
      <formula>0</formula>
    </cfRule>
    <cfRule type="cellIs" dxfId="481" priority="32" operator="lessThan">
      <formula>0</formula>
    </cfRule>
    <cfRule type="cellIs" dxfId="480" priority="33" operator="lessThan">
      <formula>0</formula>
    </cfRule>
  </conditionalFormatting>
  <conditionalFormatting sqref="E4:E6 E28:K28">
    <cfRule type="cellIs" dxfId="479" priority="30" operator="equal">
      <formula>$E$4</formula>
    </cfRule>
  </conditionalFormatting>
  <conditionalFormatting sqref="D28:D29 D6 D4:M4">
    <cfRule type="cellIs" dxfId="478" priority="29" operator="equal">
      <formula>$D$4</formula>
    </cfRule>
  </conditionalFormatting>
  <conditionalFormatting sqref="I4:I6 I28:I29">
    <cfRule type="cellIs" dxfId="477" priority="28" operator="equal">
      <formula>$I$4</formula>
    </cfRule>
  </conditionalFormatting>
  <conditionalFormatting sqref="J4:J6 J28:J29">
    <cfRule type="cellIs" dxfId="476" priority="27" operator="equal">
      <formula>$J$4</formula>
    </cfRule>
  </conditionalFormatting>
  <conditionalFormatting sqref="K4:K6 K28:K29">
    <cfRule type="cellIs" dxfId="475" priority="26" operator="equal">
      <formula>$K$4</formula>
    </cfRule>
  </conditionalFormatting>
  <conditionalFormatting sqref="M4:M6">
    <cfRule type="cellIs" dxfId="474" priority="25" operator="equal">
      <formula>$L$4</formula>
    </cfRule>
  </conditionalFormatting>
  <conditionalFormatting sqref="T7:T28">
    <cfRule type="cellIs" dxfId="473" priority="22" operator="lessThan">
      <formula>0</formula>
    </cfRule>
    <cfRule type="cellIs" dxfId="472" priority="23" operator="lessThan">
      <formula>0</formula>
    </cfRule>
    <cfRule type="cellIs" dxfId="471" priority="24" operator="lessThan">
      <formula>0</formula>
    </cfRule>
  </conditionalFormatting>
  <conditionalFormatting sqref="D5:K5">
    <cfRule type="cellIs" dxfId="470" priority="21" operator="greaterThan">
      <formula>0</formula>
    </cfRule>
  </conditionalFormatting>
  <conditionalFormatting sqref="T6:T28">
    <cfRule type="cellIs" dxfId="469" priority="20" operator="lessThan">
      <formula>0</formula>
    </cfRule>
  </conditionalFormatting>
  <conditionalFormatting sqref="T7:T27">
    <cfRule type="cellIs" dxfId="468" priority="17" operator="lessThan">
      <formula>0</formula>
    </cfRule>
    <cfRule type="cellIs" dxfId="467" priority="18" operator="lessThan">
      <formula>0</formula>
    </cfRule>
    <cfRule type="cellIs" dxfId="466" priority="19" operator="lessThan">
      <formula>0</formula>
    </cfRule>
  </conditionalFormatting>
  <conditionalFormatting sqref="T7:T28">
    <cfRule type="cellIs" dxfId="465" priority="14" operator="lessThan">
      <formula>0</formula>
    </cfRule>
    <cfRule type="cellIs" dxfId="464" priority="15" operator="lessThan">
      <formula>0</formula>
    </cfRule>
    <cfRule type="cellIs" dxfId="463" priority="16" operator="lessThan">
      <formula>0</formula>
    </cfRule>
  </conditionalFormatting>
  <conditionalFormatting sqref="D5:K5">
    <cfRule type="cellIs" dxfId="462" priority="13" operator="greaterThan">
      <formula>0</formula>
    </cfRule>
  </conditionalFormatting>
  <conditionalFormatting sqref="L4 L6 L28:L29">
    <cfRule type="cellIs" dxfId="461" priority="12" operator="equal">
      <formula>$L$4</formula>
    </cfRule>
  </conditionalFormatting>
  <conditionalFormatting sqref="D7:S7">
    <cfRule type="cellIs" dxfId="460" priority="11" operator="greaterThan">
      <formula>0</formula>
    </cfRule>
  </conditionalFormatting>
  <conditionalFormatting sqref="D9:S9">
    <cfRule type="cellIs" dxfId="459" priority="10" operator="greaterThan">
      <formula>0</formula>
    </cfRule>
  </conditionalFormatting>
  <conditionalFormatting sqref="D11:S11">
    <cfRule type="cellIs" dxfId="458" priority="9" operator="greaterThan">
      <formula>0</formula>
    </cfRule>
  </conditionalFormatting>
  <conditionalFormatting sqref="D13:S13">
    <cfRule type="cellIs" dxfId="457" priority="8" operator="greaterThan">
      <formula>0</formula>
    </cfRule>
  </conditionalFormatting>
  <conditionalFormatting sqref="D15:S15">
    <cfRule type="cellIs" dxfId="456" priority="7" operator="greaterThan">
      <formula>0</formula>
    </cfRule>
  </conditionalFormatting>
  <conditionalFormatting sqref="D17:S17">
    <cfRule type="cellIs" dxfId="455" priority="6" operator="greaterThan">
      <formula>0</formula>
    </cfRule>
  </conditionalFormatting>
  <conditionalFormatting sqref="D19:S19">
    <cfRule type="cellIs" dxfId="454" priority="5" operator="greaterThan">
      <formula>0</formula>
    </cfRule>
  </conditionalFormatting>
  <conditionalFormatting sqref="D21:S21">
    <cfRule type="cellIs" dxfId="453" priority="4" operator="greaterThan">
      <formula>0</formula>
    </cfRule>
  </conditionalFormatting>
  <conditionalFormatting sqref="D23:S23">
    <cfRule type="cellIs" dxfId="452" priority="3" operator="greaterThan">
      <formula>0</formula>
    </cfRule>
  </conditionalFormatting>
  <conditionalFormatting sqref="D25:S25">
    <cfRule type="cellIs" dxfId="451" priority="2" operator="greaterThan">
      <formula>0</formula>
    </cfRule>
  </conditionalFormatting>
  <conditionalFormatting sqref="D27:S27">
    <cfRule type="cellIs" dxfId="45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'22'!D29</f>
        <v>509233</v>
      </c>
      <c r="E4" s="2">
        <f>'22'!E29</f>
        <v>3800</v>
      </c>
      <c r="F4" s="2">
        <f>'22'!F29</f>
        <v>11990</v>
      </c>
      <c r="G4" s="2">
        <f>'22'!G29</f>
        <v>3620</v>
      </c>
      <c r="H4" s="2">
        <f>'22'!H29</f>
        <v>18100</v>
      </c>
      <c r="I4" s="2">
        <f>'22'!I29</f>
        <v>215</v>
      </c>
      <c r="J4" s="2">
        <f>'22'!J29</f>
        <v>68</v>
      </c>
      <c r="K4" s="2">
        <f>'22'!K29</f>
        <v>533</v>
      </c>
      <c r="L4" s="2">
        <f>'22'!L29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215</v>
      </c>
      <c r="J29" s="48">
        <f t="shared" si="8"/>
        <v>68</v>
      </c>
      <c r="K29" s="48">
        <f t="shared" si="8"/>
        <v>533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49" priority="43" operator="equal">
      <formula>212030016606640</formula>
    </cfRule>
  </conditionalFormatting>
  <conditionalFormatting sqref="D29 E4:E6 E28:K29">
    <cfRule type="cellIs" dxfId="448" priority="41" operator="equal">
      <formula>$E$4</formula>
    </cfRule>
    <cfRule type="cellIs" dxfId="447" priority="42" operator="equal">
      <formula>2120</formula>
    </cfRule>
  </conditionalFormatting>
  <conditionalFormatting sqref="D29:E29 F4:F6 F28:F29">
    <cfRule type="cellIs" dxfId="446" priority="39" operator="equal">
      <formula>$F$4</formula>
    </cfRule>
    <cfRule type="cellIs" dxfId="445" priority="40" operator="equal">
      <formula>300</formula>
    </cfRule>
  </conditionalFormatting>
  <conditionalFormatting sqref="G4:G6 G28:G29">
    <cfRule type="cellIs" dxfId="444" priority="37" operator="equal">
      <formula>$G$4</formula>
    </cfRule>
    <cfRule type="cellIs" dxfId="443" priority="38" operator="equal">
      <formula>1660</formula>
    </cfRule>
  </conditionalFormatting>
  <conditionalFormatting sqref="H4:H6 H28:H29">
    <cfRule type="cellIs" dxfId="442" priority="35" operator="equal">
      <formula>$H$4</formula>
    </cfRule>
    <cfRule type="cellIs" dxfId="441" priority="36" operator="equal">
      <formula>6640</formula>
    </cfRule>
  </conditionalFormatting>
  <conditionalFormatting sqref="T6:T28">
    <cfRule type="cellIs" dxfId="440" priority="34" operator="lessThan">
      <formula>0</formula>
    </cfRule>
  </conditionalFormatting>
  <conditionalFormatting sqref="T7:T27">
    <cfRule type="cellIs" dxfId="439" priority="31" operator="lessThan">
      <formula>0</formula>
    </cfRule>
    <cfRule type="cellIs" dxfId="438" priority="32" operator="lessThan">
      <formula>0</formula>
    </cfRule>
    <cfRule type="cellIs" dxfId="437" priority="33" operator="lessThan">
      <formula>0</formula>
    </cfRule>
  </conditionalFormatting>
  <conditionalFormatting sqref="E4:E6 E28:K28">
    <cfRule type="cellIs" dxfId="436" priority="30" operator="equal">
      <formula>$E$4</formula>
    </cfRule>
  </conditionalFormatting>
  <conditionalFormatting sqref="D28:D29 D6 D4:M4">
    <cfRule type="cellIs" dxfId="435" priority="29" operator="equal">
      <formula>$D$4</formula>
    </cfRule>
  </conditionalFormatting>
  <conditionalFormatting sqref="I4:I6 I28:I29">
    <cfRule type="cellIs" dxfId="434" priority="28" operator="equal">
      <formula>$I$4</formula>
    </cfRule>
  </conditionalFormatting>
  <conditionalFormatting sqref="J4:J6 J28:J29">
    <cfRule type="cellIs" dxfId="433" priority="27" operator="equal">
      <formula>$J$4</formula>
    </cfRule>
  </conditionalFormatting>
  <conditionalFormatting sqref="K4:K6 K28:K29">
    <cfRule type="cellIs" dxfId="432" priority="26" operator="equal">
      <formula>$K$4</formula>
    </cfRule>
  </conditionalFormatting>
  <conditionalFormatting sqref="M4:M6">
    <cfRule type="cellIs" dxfId="431" priority="25" operator="equal">
      <formula>$L$4</formula>
    </cfRule>
  </conditionalFormatting>
  <conditionalFormatting sqref="T7:T28">
    <cfRule type="cellIs" dxfId="430" priority="22" operator="lessThan">
      <formula>0</formula>
    </cfRule>
    <cfRule type="cellIs" dxfId="429" priority="23" operator="lessThan">
      <formula>0</formula>
    </cfRule>
    <cfRule type="cellIs" dxfId="428" priority="24" operator="lessThan">
      <formula>0</formula>
    </cfRule>
  </conditionalFormatting>
  <conditionalFormatting sqref="D5:K5">
    <cfRule type="cellIs" dxfId="427" priority="21" operator="greaterThan">
      <formula>0</formula>
    </cfRule>
  </conditionalFormatting>
  <conditionalFormatting sqref="T6:T28">
    <cfRule type="cellIs" dxfId="426" priority="20" operator="lessThan">
      <formula>0</formula>
    </cfRule>
  </conditionalFormatting>
  <conditionalFormatting sqref="T7:T27">
    <cfRule type="cellIs" dxfId="425" priority="17" operator="lessThan">
      <formula>0</formula>
    </cfRule>
    <cfRule type="cellIs" dxfId="424" priority="18" operator="lessThan">
      <formula>0</formula>
    </cfRule>
    <cfRule type="cellIs" dxfId="423" priority="19" operator="lessThan">
      <formula>0</formula>
    </cfRule>
  </conditionalFormatting>
  <conditionalFormatting sqref="T7:T28">
    <cfRule type="cellIs" dxfId="422" priority="14" operator="lessThan">
      <formula>0</formula>
    </cfRule>
    <cfRule type="cellIs" dxfId="421" priority="15" operator="lessThan">
      <formula>0</formula>
    </cfRule>
    <cfRule type="cellIs" dxfId="420" priority="16" operator="lessThan">
      <formula>0</formula>
    </cfRule>
  </conditionalFormatting>
  <conditionalFormatting sqref="D5:K5">
    <cfRule type="cellIs" dxfId="419" priority="13" operator="greaterThan">
      <formula>0</formula>
    </cfRule>
  </conditionalFormatting>
  <conditionalFormatting sqref="L4 L6 L28:L29">
    <cfRule type="cellIs" dxfId="418" priority="12" operator="equal">
      <formula>$L$4</formula>
    </cfRule>
  </conditionalFormatting>
  <conditionalFormatting sqref="D7:S7">
    <cfRule type="cellIs" dxfId="417" priority="11" operator="greaterThan">
      <formula>0</formula>
    </cfRule>
  </conditionalFormatting>
  <conditionalFormatting sqref="D9:S9">
    <cfRule type="cellIs" dxfId="416" priority="10" operator="greaterThan">
      <formula>0</formula>
    </cfRule>
  </conditionalFormatting>
  <conditionalFormatting sqref="D11:S11">
    <cfRule type="cellIs" dxfId="415" priority="9" operator="greaterThan">
      <formula>0</formula>
    </cfRule>
  </conditionalFormatting>
  <conditionalFormatting sqref="D13:S13">
    <cfRule type="cellIs" dxfId="414" priority="8" operator="greaterThan">
      <formula>0</formula>
    </cfRule>
  </conditionalFormatting>
  <conditionalFormatting sqref="D15:S15">
    <cfRule type="cellIs" dxfId="413" priority="7" operator="greaterThan">
      <formula>0</formula>
    </cfRule>
  </conditionalFormatting>
  <conditionalFormatting sqref="D17:S17">
    <cfRule type="cellIs" dxfId="412" priority="6" operator="greaterThan">
      <formula>0</formula>
    </cfRule>
  </conditionalFormatting>
  <conditionalFormatting sqref="D19:S19">
    <cfRule type="cellIs" dxfId="411" priority="5" operator="greaterThan">
      <formula>0</formula>
    </cfRule>
  </conditionalFormatting>
  <conditionalFormatting sqref="D21:S21">
    <cfRule type="cellIs" dxfId="410" priority="4" operator="greaterThan">
      <formula>0</formula>
    </cfRule>
  </conditionalFormatting>
  <conditionalFormatting sqref="D23:S23">
    <cfRule type="cellIs" dxfId="409" priority="3" operator="greaterThan">
      <formula>0</formula>
    </cfRule>
  </conditionalFormatting>
  <conditionalFormatting sqref="D25:S25">
    <cfRule type="cellIs" dxfId="408" priority="2" operator="greaterThan">
      <formula>0</formula>
    </cfRule>
  </conditionalFormatting>
  <conditionalFormatting sqref="D27:S27">
    <cfRule type="cellIs" dxfId="40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'23'!D29</f>
        <v>509233</v>
      </c>
      <c r="E4" s="2">
        <f>'23'!E29</f>
        <v>3800</v>
      </c>
      <c r="F4" s="2">
        <f>'23'!F29</f>
        <v>11990</v>
      </c>
      <c r="G4" s="2">
        <f>'23'!G29</f>
        <v>3620</v>
      </c>
      <c r="H4" s="2">
        <f>'23'!H29</f>
        <v>18100</v>
      </c>
      <c r="I4" s="2">
        <f>'23'!I29</f>
        <v>215</v>
      </c>
      <c r="J4" s="2">
        <f>'23'!J29</f>
        <v>68</v>
      </c>
      <c r="K4" s="2">
        <f>'23'!K29</f>
        <v>533</v>
      </c>
      <c r="L4" s="2">
        <f>'23'!L29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215</v>
      </c>
      <c r="J29" s="48">
        <f t="shared" si="8"/>
        <v>68</v>
      </c>
      <c r="K29" s="48">
        <f t="shared" si="8"/>
        <v>533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06" priority="43" operator="equal">
      <formula>212030016606640</formula>
    </cfRule>
  </conditionalFormatting>
  <conditionalFormatting sqref="D29 E4:E6 E28:K29">
    <cfRule type="cellIs" dxfId="405" priority="41" operator="equal">
      <formula>$E$4</formula>
    </cfRule>
    <cfRule type="cellIs" dxfId="404" priority="42" operator="equal">
      <formula>2120</formula>
    </cfRule>
  </conditionalFormatting>
  <conditionalFormatting sqref="D29:E29 F4:F6 F28:F29">
    <cfRule type="cellIs" dxfId="403" priority="39" operator="equal">
      <formula>$F$4</formula>
    </cfRule>
    <cfRule type="cellIs" dxfId="402" priority="40" operator="equal">
      <formula>300</formula>
    </cfRule>
  </conditionalFormatting>
  <conditionalFormatting sqref="G4:G6 G28:G29">
    <cfRule type="cellIs" dxfId="401" priority="37" operator="equal">
      <formula>$G$4</formula>
    </cfRule>
    <cfRule type="cellIs" dxfId="400" priority="38" operator="equal">
      <formula>1660</formula>
    </cfRule>
  </conditionalFormatting>
  <conditionalFormatting sqref="H4:H6 H28:H29">
    <cfRule type="cellIs" dxfId="399" priority="35" operator="equal">
      <formula>$H$4</formula>
    </cfRule>
    <cfRule type="cellIs" dxfId="398" priority="36" operator="equal">
      <formula>6640</formula>
    </cfRule>
  </conditionalFormatting>
  <conditionalFormatting sqref="T6:T28">
    <cfRule type="cellIs" dxfId="397" priority="34" operator="lessThan">
      <formula>0</formula>
    </cfRule>
  </conditionalFormatting>
  <conditionalFormatting sqref="T7:T27">
    <cfRule type="cellIs" dxfId="396" priority="31" operator="lessThan">
      <formula>0</formula>
    </cfRule>
    <cfRule type="cellIs" dxfId="395" priority="32" operator="lessThan">
      <formula>0</formula>
    </cfRule>
    <cfRule type="cellIs" dxfId="394" priority="33" operator="lessThan">
      <formula>0</formula>
    </cfRule>
  </conditionalFormatting>
  <conditionalFormatting sqref="E4:E6 E28:K28">
    <cfRule type="cellIs" dxfId="393" priority="30" operator="equal">
      <formula>$E$4</formula>
    </cfRule>
  </conditionalFormatting>
  <conditionalFormatting sqref="D28:D29 D6 D4:M4">
    <cfRule type="cellIs" dxfId="392" priority="29" operator="equal">
      <formula>$D$4</formula>
    </cfRule>
  </conditionalFormatting>
  <conditionalFormatting sqref="I4:I6 I28:I29">
    <cfRule type="cellIs" dxfId="391" priority="28" operator="equal">
      <formula>$I$4</formula>
    </cfRule>
  </conditionalFormatting>
  <conditionalFormatting sqref="J4:J6 J28:J29">
    <cfRule type="cellIs" dxfId="390" priority="27" operator="equal">
      <formula>$J$4</formula>
    </cfRule>
  </conditionalFormatting>
  <conditionalFormatting sqref="K4:K6 K28:K29">
    <cfRule type="cellIs" dxfId="389" priority="26" operator="equal">
      <formula>$K$4</formula>
    </cfRule>
  </conditionalFormatting>
  <conditionalFormatting sqref="M4:M6">
    <cfRule type="cellIs" dxfId="388" priority="25" operator="equal">
      <formula>$L$4</formula>
    </cfRule>
  </conditionalFormatting>
  <conditionalFormatting sqref="T7:T28">
    <cfRule type="cellIs" dxfId="387" priority="22" operator="lessThan">
      <formula>0</formula>
    </cfRule>
    <cfRule type="cellIs" dxfId="386" priority="23" operator="lessThan">
      <formula>0</formula>
    </cfRule>
    <cfRule type="cellIs" dxfId="385" priority="24" operator="lessThan">
      <formula>0</formula>
    </cfRule>
  </conditionalFormatting>
  <conditionalFormatting sqref="D5:K5">
    <cfRule type="cellIs" dxfId="384" priority="21" operator="greaterThan">
      <formula>0</formula>
    </cfRule>
  </conditionalFormatting>
  <conditionalFormatting sqref="T6:T28">
    <cfRule type="cellIs" dxfId="383" priority="20" operator="lessThan">
      <formula>0</formula>
    </cfRule>
  </conditionalFormatting>
  <conditionalFormatting sqref="T7:T27">
    <cfRule type="cellIs" dxfId="382" priority="17" operator="lessThan">
      <formula>0</formula>
    </cfRule>
    <cfRule type="cellIs" dxfId="381" priority="18" operator="lessThan">
      <formula>0</formula>
    </cfRule>
    <cfRule type="cellIs" dxfId="380" priority="19" operator="lessThan">
      <formula>0</formula>
    </cfRule>
  </conditionalFormatting>
  <conditionalFormatting sqref="T7:T28">
    <cfRule type="cellIs" dxfId="379" priority="14" operator="lessThan">
      <formula>0</formula>
    </cfRule>
    <cfRule type="cellIs" dxfId="378" priority="15" operator="lessThan">
      <formula>0</formula>
    </cfRule>
    <cfRule type="cellIs" dxfId="377" priority="16" operator="lessThan">
      <formula>0</formula>
    </cfRule>
  </conditionalFormatting>
  <conditionalFormatting sqref="D5:K5">
    <cfRule type="cellIs" dxfId="376" priority="13" operator="greaterThan">
      <formula>0</formula>
    </cfRule>
  </conditionalFormatting>
  <conditionalFormatting sqref="L4 L6 L28:L29">
    <cfRule type="cellIs" dxfId="375" priority="12" operator="equal">
      <formula>$L$4</formula>
    </cfRule>
  </conditionalFormatting>
  <conditionalFormatting sqref="D7:S7">
    <cfRule type="cellIs" dxfId="374" priority="11" operator="greaterThan">
      <formula>0</formula>
    </cfRule>
  </conditionalFormatting>
  <conditionalFormatting sqref="D9:S9">
    <cfRule type="cellIs" dxfId="373" priority="10" operator="greaterThan">
      <formula>0</formula>
    </cfRule>
  </conditionalFormatting>
  <conditionalFormatting sqref="D11:S11">
    <cfRule type="cellIs" dxfId="372" priority="9" operator="greaterThan">
      <formula>0</formula>
    </cfRule>
  </conditionalFormatting>
  <conditionalFormatting sqref="D13:S13">
    <cfRule type="cellIs" dxfId="371" priority="8" operator="greaterThan">
      <formula>0</formula>
    </cfRule>
  </conditionalFormatting>
  <conditionalFormatting sqref="D15:S15">
    <cfRule type="cellIs" dxfId="370" priority="7" operator="greaterThan">
      <formula>0</formula>
    </cfRule>
  </conditionalFormatting>
  <conditionalFormatting sqref="D17:S17">
    <cfRule type="cellIs" dxfId="369" priority="6" operator="greaterThan">
      <formula>0</formula>
    </cfRule>
  </conditionalFormatting>
  <conditionalFormatting sqref="D19:S19">
    <cfRule type="cellIs" dxfId="368" priority="5" operator="greaterThan">
      <formula>0</formula>
    </cfRule>
  </conditionalFormatting>
  <conditionalFormatting sqref="D21:S21">
    <cfRule type="cellIs" dxfId="367" priority="4" operator="greaterThan">
      <formula>0</formula>
    </cfRule>
  </conditionalFormatting>
  <conditionalFormatting sqref="D23:S23">
    <cfRule type="cellIs" dxfId="366" priority="3" operator="greaterThan">
      <formula>0</formula>
    </cfRule>
  </conditionalFormatting>
  <conditionalFormatting sqref="D25:S25">
    <cfRule type="cellIs" dxfId="365" priority="2" operator="greaterThan">
      <formula>0</formula>
    </cfRule>
  </conditionalFormatting>
  <conditionalFormatting sqref="D27:S27">
    <cfRule type="cellIs" dxfId="36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'24'!D29</f>
        <v>509233</v>
      </c>
      <c r="E4" s="2">
        <f>'24'!E29</f>
        <v>3800</v>
      </c>
      <c r="F4" s="2">
        <f>'24'!F29</f>
        <v>11990</v>
      </c>
      <c r="G4" s="2">
        <f>'24'!G29</f>
        <v>3620</v>
      </c>
      <c r="H4" s="2">
        <f>'24'!H29</f>
        <v>18100</v>
      </c>
      <c r="I4" s="2">
        <f>'24'!I29</f>
        <v>215</v>
      </c>
      <c r="J4" s="2">
        <f>'24'!J29</f>
        <v>68</v>
      </c>
      <c r="K4" s="2">
        <f>'24'!K29</f>
        <v>533</v>
      </c>
      <c r="L4" s="2">
        <f>'24'!L29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215</v>
      </c>
      <c r="J29" s="48">
        <f t="shared" si="8"/>
        <v>68</v>
      </c>
      <c r="K29" s="48">
        <f t="shared" si="8"/>
        <v>533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63" priority="43" operator="equal">
      <formula>212030016606640</formula>
    </cfRule>
  </conditionalFormatting>
  <conditionalFormatting sqref="D29 E4:E6 E28:K29">
    <cfRule type="cellIs" dxfId="362" priority="41" operator="equal">
      <formula>$E$4</formula>
    </cfRule>
    <cfRule type="cellIs" dxfId="361" priority="42" operator="equal">
      <formula>2120</formula>
    </cfRule>
  </conditionalFormatting>
  <conditionalFormatting sqref="D29:E29 F4:F6 F28:F29">
    <cfRule type="cellIs" dxfId="360" priority="39" operator="equal">
      <formula>$F$4</formula>
    </cfRule>
    <cfRule type="cellIs" dxfId="359" priority="40" operator="equal">
      <formula>300</formula>
    </cfRule>
  </conditionalFormatting>
  <conditionalFormatting sqref="G4:G6 G28:G29">
    <cfRule type="cellIs" dxfId="358" priority="37" operator="equal">
      <formula>$G$4</formula>
    </cfRule>
    <cfRule type="cellIs" dxfId="357" priority="38" operator="equal">
      <formula>1660</formula>
    </cfRule>
  </conditionalFormatting>
  <conditionalFormatting sqref="H4:H6 H28:H29">
    <cfRule type="cellIs" dxfId="356" priority="35" operator="equal">
      <formula>$H$4</formula>
    </cfRule>
    <cfRule type="cellIs" dxfId="355" priority="36" operator="equal">
      <formula>6640</formula>
    </cfRule>
  </conditionalFormatting>
  <conditionalFormatting sqref="T6:T28">
    <cfRule type="cellIs" dxfId="354" priority="34" operator="lessThan">
      <formula>0</formula>
    </cfRule>
  </conditionalFormatting>
  <conditionalFormatting sqref="T7:T27">
    <cfRule type="cellIs" dxfId="353" priority="31" operator="lessThan">
      <formula>0</formula>
    </cfRule>
    <cfRule type="cellIs" dxfId="352" priority="32" operator="lessThan">
      <formula>0</formula>
    </cfRule>
    <cfRule type="cellIs" dxfId="351" priority="33" operator="lessThan">
      <formula>0</formula>
    </cfRule>
  </conditionalFormatting>
  <conditionalFormatting sqref="E4:E6 E28:K28">
    <cfRule type="cellIs" dxfId="350" priority="30" operator="equal">
      <formula>$E$4</formula>
    </cfRule>
  </conditionalFormatting>
  <conditionalFormatting sqref="D28:D29 D6 D4:M4">
    <cfRule type="cellIs" dxfId="349" priority="29" operator="equal">
      <formula>$D$4</formula>
    </cfRule>
  </conditionalFormatting>
  <conditionalFormatting sqref="I4:I6 I28:I29">
    <cfRule type="cellIs" dxfId="348" priority="28" operator="equal">
      <formula>$I$4</formula>
    </cfRule>
  </conditionalFormatting>
  <conditionalFormatting sqref="J4:J6 J28:J29">
    <cfRule type="cellIs" dxfId="347" priority="27" operator="equal">
      <formula>$J$4</formula>
    </cfRule>
  </conditionalFormatting>
  <conditionalFormatting sqref="K4:K6 K28:K29">
    <cfRule type="cellIs" dxfId="346" priority="26" operator="equal">
      <formula>$K$4</formula>
    </cfRule>
  </conditionalFormatting>
  <conditionalFormatting sqref="M4:M6">
    <cfRule type="cellIs" dxfId="345" priority="25" operator="equal">
      <formula>$L$4</formula>
    </cfRule>
  </conditionalFormatting>
  <conditionalFormatting sqref="T7:T28">
    <cfRule type="cellIs" dxfId="344" priority="22" operator="lessThan">
      <formula>0</formula>
    </cfRule>
    <cfRule type="cellIs" dxfId="343" priority="23" operator="lessThan">
      <formula>0</formula>
    </cfRule>
    <cfRule type="cellIs" dxfId="342" priority="24" operator="lessThan">
      <formula>0</formula>
    </cfRule>
  </conditionalFormatting>
  <conditionalFormatting sqref="D5:K5">
    <cfRule type="cellIs" dxfId="341" priority="21" operator="greaterThan">
      <formula>0</formula>
    </cfRule>
  </conditionalFormatting>
  <conditionalFormatting sqref="T6:T28">
    <cfRule type="cellIs" dxfId="340" priority="20" operator="lessThan">
      <formula>0</formula>
    </cfRule>
  </conditionalFormatting>
  <conditionalFormatting sqref="T7:T27">
    <cfRule type="cellIs" dxfId="339" priority="17" operator="lessThan">
      <formula>0</formula>
    </cfRule>
    <cfRule type="cellIs" dxfId="338" priority="18" operator="lessThan">
      <formula>0</formula>
    </cfRule>
    <cfRule type="cellIs" dxfId="337" priority="19" operator="lessThan">
      <formula>0</formula>
    </cfRule>
  </conditionalFormatting>
  <conditionalFormatting sqref="T7:T28">
    <cfRule type="cellIs" dxfId="336" priority="14" operator="lessThan">
      <formula>0</formula>
    </cfRule>
    <cfRule type="cellIs" dxfId="335" priority="15" operator="lessThan">
      <formula>0</formula>
    </cfRule>
    <cfRule type="cellIs" dxfId="334" priority="16" operator="lessThan">
      <formula>0</formula>
    </cfRule>
  </conditionalFormatting>
  <conditionalFormatting sqref="D5:K5">
    <cfRule type="cellIs" dxfId="333" priority="13" operator="greaterThan">
      <formula>0</formula>
    </cfRule>
  </conditionalFormatting>
  <conditionalFormatting sqref="L4 L6 L28:L29">
    <cfRule type="cellIs" dxfId="332" priority="12" operator="equal">
      <formula>$L$4</formula>
    </cfRule>
  </conditionalFormatting>
  <conditionalFormatting sqref="D7:S7">
    <cfRule type="cellIs" dxfId="331" priority="11" operator="greaterThan">
      <formula>0</formula>
    </cfRule>
  </conditionalFormatting>
  <conditionalFormatting sqref="D9:S9">
    <cfRule type="cellIs" dxfId="330" priority="10" operator="greaterThan">
      <formula>0</formula>
    </cfRule>
  </conditionalFormatting>
  <conditionalFormatting sqref="D11:S11">
    <cfRule type="cellIs" dxfId="329" priority="9" operator="greaterThan">
      <formula>0</formula>
    </cfRule>
  </conditionalFormatting>
  <conditionalFormatting sqref="D13:S13">
    <cfRule type="cellIs" dxfId="328" priority="8" operator="greaterThan">
      <formula>0</formula>
    </cfRule>
  </conditionalFormatting>
  <conditionalFormatting sqref="D15:S15">
    <cfRule type="cellIs" dxfId="327" priority="7" operator="greaterThan">
      <formula>0</formula>
    </cfRule>
  </conditionalFormatting>
  <conditionalFormatting sqref="D17:S17">
    <cfRule type="cellIs" dxfId="326" priority="6" operator="greaterThan">
      <formula>0</formula>
    </cfRule>
  </conditionalFormatting>
  <conditionalFormatting sqref="D19:S19">
    <cfRule type="cellIs" dxfId="325" priority="5" operator="greaterThan">
      <formula>0</formula>
    </cfRule>
  </conditionalFormatting>
  <conditionalFormatting sqref="D21:S21">
    <cfRule type="cellIs" dxfId="324" priority="4" operator="greaterThan">
      <formula>0</formula>
    </cfRule>
  </conditionalFormatting>
  <conditionalFormatting sqref="D23:S23">
    <cfRule type="cellIs" dxfId="323" priority="3" operator="greaterThan">
      <formula>0</formula>
    </cfRule>
  </conditionalFormatting>
  <conditionalFormatting sqref="D25:S25">
    <cfRule type="cellIs" dxfId="322" priority="2" operator="greaterThan">
      <formula>0</formula>
    </cfRule>
  </conditionalFormatting>
  <conditionalFormatting sqref="D27:S27">
    <cfRule type="cellIs" dxfId="32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'25'!D29</f>
        <v>509233</v>
      </c>
      <c r="E4" s="2">
        <f>'25'!E29</f>
        <v>3800</v>
      </c>
      <c r="F4" s="2">
        <f>'25'!F29</f>
        <v>11990</v>
      </c>
      <c r="G4" s="2">
        <f>'25'!G29</f>
        <v>3620</v>
      </c>
      <c r="H4" s="2">
        <f>'25'!H29</f>
        <v>18100</v>
      </c>
      <c r="I4" s="2">
        <f>'25'!I29</f>
        <v>215</v>
      </c>
      <c r="J4" s="2">
        <f>'25'!J29</f>
        <v>68</v>
      </c>
      <c r="K4" s="2">
        <f>'25'!K29</f>
        <v>533</v>
      </c>
      <c r="L4" s="2">
        <f>'25'!L29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215</v>
      </c>
      <c r="J29" s="48">
        <f t="shared" si="8"/>
        <v>68</v>
      </c>
      <c r="K29" s="48">
        <f t="shared" si="8"/>
        <v>533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20" priority="43" operator="equal">
      <formula>212030016606640</formula>
    </cfRule>
  </conditionalFormatting>
  <conditionalFormatting sqref="D29 E4:E6 E28:K29">
    <cfRule type="cellIs" dxfId="319" priority="41" operator="equal">
      <formula>$E$4</formula>
    </cfRule>
    <cfRule type="cellIs" dxfId="318" priority="42" operator="equal">
      <formula>2120</formula>
    </cfRule>
  </conditionalFormatting>
  <conditionalFormatting sqref="D29:E29 F4:F6 F28:F29">
    <cfRule type="cellIs" dxfId="317" priority="39" operator="equal">
      <formula>$F$4</formula>
    </cfRule>
    <cfRule type="cellIs" dxfId="316" priority="40" operator="equal">
      <formula>300</formula>
    </cfRule>
  </conditionalFormatting>
  <conditionalFormatting sqref="G4:G6 G28:G29">
    <cfRule type="cellIs" dxfId="315" priority="37" operator="equal">
      <formula>$G$4</formula>
    </cfRule>
    <cfRule type="cellIs" dxfId="314" priority="38" operator="equal">
      <formula>1660</formula>
    </cfRule>
  </conditionalFormatting>
  <conditionalFormatting sqref="H4:H6 H28:H29">
    <cfRule type="cellIs" dxfId="313" priority="35" operator="equal">
      <formula>$H$4</formula>
    </cfRule>
    <cfRule type="cellIs" dxfId="312" priority="36" operator="equal">
      <formula>6640</formula>
    </cfRule>
  </conditionalFormatting>
  <conditionalFormatting sqref="T6:T28">
    <cfRule type="cellIs" dxfId="311" priority="34" operator="lessThan">
      <formula>0</formula>
    </cfRule>
  </conditionalFormatting>
  <conditionalFormatting sqref="T7:T27">
    <cfRule type="cellIs" dxfId="310" priority="31" operator="lessThan">
      <formula>0</formula>
    </cfRule>
    <cfRule type="cellIs" dxfId="309" priority="32" operator="lessThan">
      <formula>0</formula>
    </cfRule>
    <cfRule type="cellIs" dxfId="308" priority="33" operator="lessThan">
      <formula>0</formula>
    </cfRule>
  </conditionalFormatting>
  <conditionalFormatting sqref="E4:E6 E28:K28">
    <cfRule type="cellIs" dxfId="307" priority="30" operator="equal">
      <formula>$E$4</formula>
    </cfRule>
  </conditionalFormatting>
  <conditionalFormatting sqref="D28:D29 D6 D4:M4">
    <cfRule type="cellIs" dxfId="306" priority="29" operator="equal">
      <formula>$D$4</formula>
    </cfRule>
  </conditionalFormatting>
  <conditionalFormatting sqref="I4:I6 I28:I29">
    <cfRule type="cellIs" dxfId="305" priority="28" operator="equal">
      <formula>$I$4</formula>
    </cfRule>
  </conditionalFormatting>
  <conditionalFormatting sqref="J4:J6 J28:J29">
    <cfRule type="cellIs" dxfId="304" priority="27" operator="equal">
      <formula>$J$4</formula>
    </cfRule>
  </conditionalFormatting>
  <conditionalFormatting sqref="K4:K6 K28:K29">
    <cfRule type="cellIs" dxfId="303" priority="26" operator="equal">
      <formula>$K$4</formula>
    </cfRule>
  </conditionalFormatting>
  <conditionalFormatting sqref="M4:M6">
    <cfRule type="cellIs" dxfId="302" priority="25" operator="equal">
      <formula>$L$4</formula>
    </cfRule>
  </conditionalFormatting>
  <conditionalFormatting sqref="T7:T28">
    <cfRule type="cellIs" dxfId="301" priority="22" operator="lessThan">
      <formula>0</formula>
    </cfRule>
    <cfRule type="cellIs" dxfId="300" priority="23" operator="lessThan">
      <formula>0</formula>
    </cfRule>
    <cfRule type="cellIs" dxfId="299" priority="24" operator="lessThan">
      <formula>0</formula>
    </cfRule>
  </conditionalFormatting>
  <conditionalFormatting sqref="D5:K5">
    <cfRule type="cellIs" dxfId="298" priority="21" operator="greaterThan">
      <formula>0</formula>
    </cfRule>
  </conditionalFormatting>
  <conditionalFormatting sqref="T6:T28">
    <cfRule type="cellIs" dxfId="297" priority="20" operator="lessThan">
      <formula>0</formula>
    </cfRule>
  </conditionalFormatting>
  <conditionalFormatting sqref="T7:T27">
    <cfRule type="cellIs" dxfId="296" priority="17" operator="lessThan">
      <formula>0</formula>
    </cfRule>
    <cfRule type="cellIs" dxfId="295" priority="18" operator="lessThan">
      <formula>0</formula>
    </cfRule>
    <cfRule type="cellIs" dxfId="294" priority="19" operator="lessThan">
      <formula>0</formula>
    </cfRule>
  </conditionalFormatting>
  <conditionalFormatting sqref="T7:T28">
    <cfRule type="cellIs" dxfId="293" priority="14" operator="lessThan">
      <formula>0</formula>
    </cfRule>
    <cfRule type="cellIs" dxfId="292" priority="15" operator="lessThan">
      <formula>0</formula>
    </cfRule>
    <cfRule type="cellIs" dxfId="291" priority="16" operator="lessThan">
      <formula>0</formula>
    </cfRule>
  </conditionalFormatting>
  <conditionalFormatting sqref="D5:K5">
    <cfRule type="cellIs" dxfId="290" priority="13" operator="greaterThan">
      <formula>0</formula>
    </cfRule>
  </conditionalFormatting>
  <conditionalFormatting sqref="L4 L6 L28:L29">
    <cfRule type="cellIs" dxfId="289" priority="12" operator="equal">
      <formula>$L$4</formula>
    </cfRule>
  </conditionalFormatting>
  <conditionalFormatting sqref="D7:S7">
    <cfRule type="cellIs" dxfId="288" priority="11" operator="greaterThan">
      <formula>0</formula>
    </cfRule>
  </conditionalFormatting>
  <conditionalFormatting sqref="D9:S9">
    <cfRule type="cellIs" dxfId="287" priority="10" operator="greaterThan">
      <formula>0</formula>
    </cfRule>
  </conditionalFormatting>
  <conditionalFormatting sqref="D11:S11">
    <cfRule type="cellIs" dxfId="286" priority="9" operator="greaterThan">
      <formula>0</formula>
    </cfRule>
  </conditionalFormatting>
  <conditionalFormatting sqref="D13:S13">
    <cfRule type="cellIs" dxfId="285" priority="8" operator="greaterThan">
      <formula>0</formula>
    </cfRule>
  </conditionalFormatting>
  <conditionalFormatting sqref="D15:S15">
    <cfRule type="cellIs" dxfId="284" priority="7" operator="greaterThan">
      <formula>0</formula>
    </cfRule>
  </conditionalFormatting>
  <conditionalFormatting sqref="D17:S17">
    <cfRule type="cellIs" dxfId="283" priority="6" operator="greaterThan">
      <formula>0</formula>
    </cfRule>
  </conditionalFormatting>
  <conditionalFormatting sqref="D19:S19">
    <cfRule type="cellIs" dxfId="282" priority="5" operator="greaterThan">
      <formula>0</formula>
    </cfRule>
  </conditionalFormatting>
  <conditionalFormatting sqref="D21:S21">
    <cfRule type="cellIs" dxfId="281" priority="4" operator="greaterThan">
      <formula>0</formula>
    </cfRule>
  </conditionalFormatting>
  <conditionalFormatting sqref="D23:S23">
    <cfRule type="cellIs" dxfId="280" priority="3" operator="greaterThan">
      <formula>0</formula>
    </cfRule>
  </conditionalFormatting>
  <conditionalFormatting sqref="D25:S25">
    <cfRule type="cellIs" dxfId="279" priority="2" operator="greaterThan">
      <formula>0</formula>
    </cfRule>
  </conditionalFormatting>
  <conditionalFormatting sqref="D27:S27">
    <cfRule type="cellIs" dxfId="27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'26'!D29</f>
        <v>509233</v>
      </c>
      <c r="E4" s="2">
        <f>'26'!E29</f>
        <v>3800</v>
      </c>
      <c r="F4" s="2">
        <f>'26'!F29</f>
        <v>11990</v>
      </c>
      <c r="G4" s="2">
        <f>'26'!G29</f>
        <v>3620</v>
      </c>
      <c r="H4" s="2">
        <f>'26'!H29</f>
        <v>18100</v>
      </c>
      <c r="I4" s="2">
        <f>'26'!I29</f>
        <v>215</v>
      </c>
      <c r="J4" s="2">
        <f>'26'!J29</f>
        <v>68</v>
      </c>
      <c r="K4" s="2">
        <f>'26'!K29</f>
        <v>533</v>
      </c>
      <c r="L4" s="2">
        <f>'26'!L29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215</v>
      </c>
      <c r="J29" s="48">
        <f t="shared" si="8"/>
        <v>68</v>
      </c>
      <c r="K29" s="48">
        <f t="shared" si="8"/>
        <v>533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77" priority="43" operator="equal">
      <formula>212030016606640</formula>
    </cfRule>
  </conditionalFormatting>
  <conditionalFormatting sqref="D29 E4:E6 E28:K29">
    <cfRule type="cellIs" dxfId="276" priority="41" operator="equal">
      <formula>$E$4</formula>
    </cfRule>
    <cfRule type="cellIs" dxfId="275" priority="42" operator="equal">
      <formula>2120</formula>
    </cfRule>
  </conditionalFormatting>
  <conditionalFormatting sqref="D29:E29 F4:F6 F28:F29">
    <cfRule type="cellIs" dxfId="274" priority="39" operator="equal">
      <formula>$F$4</formula>
    </cfRule>
    <cfRule type="cellIs" dxfId="273" priority="40" operator="equal">
      <formula>300</formula>
    </cfRule>
  </conditionalFormatting>
  <conditionalFormatting sqref="G4:G6 G28:G29">
    <cfRule type="cellIs" dxfId="272" priority="37" operator="equal">
      <formula>$G$4</formula>
    </cfRule>
    <cfRule type="cellIs" dxfId="271" priority="38" operator="equal">
      <formula>1660</formula>
    </cfRule>
  </conditionalFormatting>
  <conditionalFormatting sqref="H4:H6 H28:H29">
    <cfRule type="cellIs" dxfId="270" priority="35" operator="equal">
      <formula>$H$4</formula>
    </cfRule>
    <cfRule type="cellIs" dxfId="269" priority="36" operator="equal">
      <formula>6640</formula>
    </cfRule>
  </conditionalFormatting>
  <conditionalFormatting sqref="T6:T28">
    <cfRule type="cellIs" dxfId="268" priority="34" operator="lessThan">
      <formula>0</formula>
    </cfRule>
  </conditionalFormatting>
  <conditionalFormatting sqref="T7:T27">
    <cfRule type="cellIs" dxfId="267" priority="31" operator="lessThan">
      <formula>0</formula>
    </cfRule>
    <cfRule type="cellIs" dxfId="266" priority="32" operator="lessThan">
      <formula>0</formula>
    </cfRule>
    <cfRule type="cellIs" dxfId="265" priority="33" operator="lessThan">
      <formula>0</formula>
    </cfRule>
  </conditionalFormatting>
  <conditionalFormatting sqref="E4:E6 E28:K28">
    <cfRule type="cellIs" dxfId="264" priority="30" operator="equal">
      <formula>$E$4</formula>
    </cfRule>
  </conditionalFormatting>
  <conditionalFormatting sqref="D28:D29 D6 D4:M4">
    <cfRule type="cellIs" dxfId="263" priority="29" operator="equal">
      <formula>$D$4</formula>
    </cfRule>
  </conditionalFormatting>
  <conditionalFormatting sqref="I4:I6 I28:I29">
    <cfRule type="cellIs" dxfId="262" priority="28" operator="equal">
      <formula>$I$4</formula>
    </cfRule>
  </conditionalFormatting>
  <conditionalFormatting sqref="J4:J6 J28:J29">
    <cfRule type="cellIs" dxfId="261" priority="27" operator="equal">
      <formula>$J$4</formula>
    </cfRule>
  </conditionalFormatting>
  <conditionalFormatting sqref="K4:K6 K28:K29">
    <cfRule type="cellIs" dxfId="260" priority="26" operator="equal">
      <formula>$K$4</formula>
    </cfRule>
  </conditionalFormatting>
  <conditionalFormatting sqref="M4:M6">
    <cfRule type="cellIs" dxfId="259" priority="25" operator="equal">
      <formula>$L$4</formula>
    </cfRule>
  </conditionalFormatting>
  <conditionalFormatting sqref="T7:T28">
    <cfRule type="cellIs" dxfId="258" priority="22" operator="lessThan">
      <formula>0</formula>
    </cfRule>
    <cfRule type="cellIs" dxfId="257" priority="23" operator="lessThan">
      <formula>0</formula>
    </cfRule>
    <cfRule type="cellIs" dxfId="256" priority="24" operator="lessThan">
      <formula>0</formula>
    </cfRule>
  </conditionalFormatting>
  <conditionalFormatting sqref="D5:K5">
    <cfRule type="cellIs" dxfId="255" priority="21" operator="greaterThan">
      <formula>0</formula>
    </cfRule>
  </conditionalFormatting>
  <conditionalFormatting sqref="T6:T28">
    <cfRule type="cellIs" dxfId="254" priority="20" operator="lessThan">
      <formula>0</formula>
    </cfRule>
  </conditionalFormatting>
  <conditionalFormatting sqref="T7:T27">
    <cfRule type="cellIs" dxfId="253" priority="17" operator="lessThan">
      <formula>0</formula>
    </cfRule>
    <cfRule type="cellIs" dxfId="252" priority="18" operator="lessThan">
      <formula>0</formula>
    </cfRule>
    <cfRule type="cellIs" dxfId="251" priority="19" operator="lessThan">
      <formula>0</formula>
    </cfRule>
  </conditionalFormatting>
  <conditionalFormatting sqref="T7:T28">
    <cfRule type="cellIs" dxfId="250" priority="14" operator="lessThan">
      <formula>0</formula>
    </cfRule>
    <cfRule type="cellIs" dxfId="249" priority="15" operator="lessThan">
      <formula>0</formula>
    </cfRule>
    <cfRule type="cellIs" dxfId="248" priority="16" operator="lessThan">
      <formula>0</formula>
    </cfRule>
  </conditionalFormatting>
  <conditionalFormatting sqref="D5:K5">
    <cfRule type="cellIs" dxfId="247" priority="13" operator="greaterThan">
      <formula>0</formula>
    </cfRule>
  </conditionalFormatting>
  <conditionalFormatting sqref="L4 L6 L28:L29">
    <cfRule type="cellIs" dxfId="246" priority="12" operator="equal">
      <formula>$L$4</formula>
    </cfRule>
  </conditionalFormatting>
  <conditionalFormatting sqref="D7:S7">
    <cfRule type="cellIs" dxfId="245" priority="11" operator="greaterThan">
      <formula>0</formula>
    </cfRule>
  </conditionalFormatting>
  <conditionalFormatting sqref="D9:S9">
    <cfRule type="cellIs" dxfId="244" priority="10" operator="greaterThan">
      <formula>0</formula>
    </cfRule>
  </conditionalFormatting>
  <conditionalFormatting sqref="D11:S11">
    <cfRule type="cellIs" dxfId="243" priority="9" operator="greaterThan">
      <formula>0</formula>
    </cfRule>
  </conditionalFormatting>
  <conditionalFormatting sqref="D13:S13">
    <cfRule type="cellIs" dxfId="242" priority="8" operator="greaterThan">
      <formula>0</formula>
    </cfRule>
  </conditionalFormatting>
  <conditionalFormatting sqref="D15:S15">
    <cfRule type="cellIs" dxfId="241" priority="7" operator="greaterThan">
      <formula>0</formula>
    </cfRule>
  </conditionalFormatting>
  <conditionalFormatting sqref="D17:S17">
    <cfRule type="cellIs" dxfId="240" priority="6" operator="greaterThan">
      <formula>0</formula>
    </cfRule>
  </conditionalFormatting>
  <conditionalFormatting sqref="D19:S19">
    <cfRule type="cellIs" dxfId="239" priority="5" operator="greaterThan">
      <formula>0</formula>
    </cfRule>
  </conditionalFormatting>
  <conditionalFormatting sqref="D21:S21">
    <cfRule type="cellIs" dxfId="238" priority="4" operator="greaterThan">
      <formula>0</formula>
    </cfRule>
  </conditionalFormatting>
  <conditionalFormatting sqref="D23:S23">
    <cfRule type="cellIs" dxfId="237" priority="3" operator="greaterThan">
      <formula>0</formula>
    </cfRule>
  </conditionalFormatting>
  <conditionalFormatting sqref="D25:S25">
    <cfRule type="cellIs" dxfId="236" priority="2" operator="greaterThan">
      <formula>0</formula>
    </cfRule>
  </conditionalFormatting>
  <conditionalFormatting sqref="D27:S27">
    <cfRule type="cellIs" dxfId="23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'27'!D29</f>
        <v>509233</v>
      </c>
      <c r="E4" s="2">
        <f>'27'!E29</f>
        <v>3800</v>
      </c>
      <c r="F4" s="2">
        <f>'27'!F29</f>
        <v>11990</v>
      </c>
      <c r="G4" s="2">
        <f>'27'!G29</f>
        <v>3620</v>
      </c>
      <c r="H4" s="2">
        <f>'27'!H29</f>
        <v>18100</v>
      </c>
      <c r="I4" s="2">
        <f>'27'!I29</f>
        <v>215</v>
      </c>
      <c r="J4" s="2">
        <f>'27'!J29</f>
        <v>68</v>
      </c>
      <c r="K4" s="2">
        <f>'27'!K29</f>
        <v>533</v>
      </c>
      <c r="L4" s="2">
        <f>'27'!L29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215</v>
      </c>
      <c r="J29" s="48">
        <f t="shared" si="8"/>
        <v>68</v>
      </c>
      <c r="K29" s="48">
        <f t="shared" si="8"/>
        <v>533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34" priority="43" operator="equal">
      <formula>212030016606640</formula>
    </cfRule>
  </conditionalFormatting>
  <conditionalFormatting sqref="D29 E4:E6 E28:K29">
    <cfRule type="cellIs" dxfId="233" priority="41" operator="equal">
      <formula>$E$4</formula>
    </cfRule>
    <cfRule type="cellIs" dxfId="232" priority="42" operator="equal">
      <formula>2120</formula>
    </cfRule>
  </conditionalFormatting>
  <conditionalFormatting sqref="D29:E29 F4:F6 F28:F29">
    <cfRule type="cellIs" dxfId="231" priority="39" operator="equal">
      <formula>$F$4</formula>
    </cfRule>
    <cfRule type="cellIs" dxfId="230" priority="40" operator="equal">
      <formula>300</formula>
    </cfRule>
  </conditionalFormatting>
  <conditionalFormatting sqref="G4:G6 G28:G29">
    <cfRule type="cellIs" dxfId="229" priority="37" operator="equal">
      <formula>$G$4</formula>
    </cfRule>
    <cfRule type="cellIs" dxfId="228" priority="38" operator="equal">
      <formula>1660</formula>
    </cfRule>
  </conditionalFormatting>
  <conditionalFormatting sqref="H4:H6 H28:H29">
    <cfRule type="cellIs" dxfId="227" priority="35" operator="equal">
      <formula>$H$4</formula>
    </cfRule>
    <cfRule type="cellIs" dxfId="226" priority="36" operator="equal">
      <formula>6640</formula>
    </cfRule>
  </conditionalFormatting>
  <conditionalFormatting sqref="T6:T28">
    <cfRule type="cellIs" dxfId="225" priority="34" operator="lessThan">
      <formula>0</formula>
    </cfRule>
  </conditionalFormatting>
  <conditionalFormatting sqref="T7:T27">
    <cfRule type="cellIs" dxfId="224" priority="31" operator="lessThan">
      <formula>0</formula>
    </cfRule>
    <cfRule type="cellIs" dxfId="223" priority="32" operator="lessThan">
      <formula>0</formula>
    </cfRule>
    <cfRule type="cellIs" dxfId="222" priority="33" operator="lessThan">
      <formula>0</formula>
    </cfRule>
  </conditionalFormatting>
  <conditionalFormatting sqref="E4:E6 E28:K28">
    <cfRule type="cellIs" dxfId="221" priority="30" operator="equal">
      <formula>$E$4</formula>
    </cfRule>
  </conditionalFormatting>
  <conditionalFormatting sqref="D28:D29 D6 D4:M4">
    <cfRule type="cellIs" dxfId="220" priority="29" operator="equal">
      <formula>$D$4</formula>
    </cfRule>
  </conditionalFormatting>
  <conditionalFormatting sqref="I4:I6 I28:I29">
    <cfRule type="cellIs" dxfId="219" priority="28" operator="equal">
      <formula>$I$4</formula>
    </cfRule>
  </conditionalFormatting>
  <conditionalFormatting sqref="J4:J6 J28:J29">
    <cfRule type="cellIs" dxfId="218" priority="27" operator="equal">
      <formula>$J$4</formula>
    </cfRule>
  </conditionalFormatting>
  <conditionalFormatting sqref="K4:K6 K28:K29">
    <cfRule type="cellIs" dxfId="217" priority="26" operator="equal">
      <formula>$K$4</formula>
    </cfRule>
  </conditionalFormatting>
  <conditionalFormatting sqref="M4:M6">
    <cfRule type="cellIs" dxfId="216" priority="25" operator="equal">
      <formula>$L$4</formula>
    </cfRule>
  </conditionalFormatting>
  <conditionalFormatting sqref="T7:T28">
    <cfRule type="cellIs" dxfId="215" priority="22" operator="lessThan">
      <formula>0</formula>
    </cfRule>
    <cfRule type="cellIs" dxfId="214" priority="23" operator="lessThan">
      <formula>0</formula>
    </cfRule>
    <cfRule type="cellIs" dxfId="213" priority="24" operator="lessThan">
      <formula>0</formula>
    </cfRule>
  </conditionalFormatting>
  <conditionalFormatting sqref="D5:K5">
    <cfRule type="cellIs" dxfId="212" priority="21" operator="greaterThan">
      <formula>0</formula>
    </cfRule>
  </conditionalFormatting>
  <conditionalFormatting sqref="T6:T28">
    <cfRule type="cellIs" dxfId="211" priority="20" operator="lessThan">
      <formula>0</formula>
    </cfRule>
  </conditionalFormatting>
  <conditionalFormatting sqref="T7:T27">
    <cfRule type="cellIs" dxfId="210" priority="17" operator="lessThan">
      <formula>0</formula>
    </cfRule>
    <cfRule type="cellIs" dxfId="209" priority="18" operator="lessThan">
      <formula>0</formula>
    </cfRule>
    <cfRule type="cellIs" dxfId="208" priority="19" operator="lessThan">
      <formula>0</formula>
    </cfRule>
  </conditionalFormatting>
  <conditionalFormatting sqref="T7:T28">
    <cfRule type="cellIs" dxfId="207" priority="14" operator="lessThan">
      <formula>0</formula>
    </cfRule>
    <cfRule type="cellIs" dxfId="206" priority="15" operator="lessThan">
      <formula>0</formula>
    </cfRule>
    <cfRule type="cellIs" dxfId="205" priority="16" operator="lessThan">
      <formula>0</formula>
    </cfRule>
  </conditionalFormatting>
  <conditionalFormatting sqref="D5:K5">
    <cfRule type="cellIs" dxfId="204" priority="13" operator="greaterThan">
      <formula>0</formula>
    </cfRule>
  </conditionalFormatting>
  <conditionalFormatting sqref="L4 L6 L28:L29">
    <cfRule type="cellIs" dxfId="203" priority="12" operator="equal">
      <formula>$L$4</formula>
    </cfRule>
  </conditionalFormatting>
  <conditionalFormatting sqref="D7:S7">
    <cfRule type="cellIs" dxfId="202" priority="11" operator="greaterThan">
      <formula>0</formula>
    </cfRule>
  </conditionalFormatting>
  <conditionalFormatting sqref="D9:S9">
    <cfRule type="cellIs" dxfId="201" priority="10" operator="greaterThan">
      <formula>0</formula>
    </cfRule>
  </conditionalFormatting>
  <conditionalFormatting sqref="D11:S11">
    <cfRule type="cellIs" dxfId="200" priority="9" operator="greaterThan">
      <formula>0</formula>
    </cfRule>
  </conditionalFormatting>
  <conditionalFormatting sqref="D13:S13">
    <cfRule type="cellIs" dxfId="199" priority="8" operator="greaterThan">
      <formula>0</formula>
    </cfRule>
  </conditionalFormatting>
  <conditionalFormatting sqref="D15:S15">
    <cfRule type="cellIs" dxfId="198" priority="7" operator="greaterThan">
      <formula>0</formula>
    </cfRule>
  </conditionalFormatting>
  <conditionalFormatting sqref="D17:S17">
    <cfRule type="cellIs" dxfId="197" priority="6" operator="greaterThan">
      <formula>0</formula>
    </cfRule>
  </conditionalFormatting>
  <conditionalFormatting sqref="D19:S19">
    <cfRule type="cellIs" dxfId="196" priority="5" operator="greaterThan">
      <formula>0</formula>
    </cfRule>
  </conditionalFormatting>
  <conditionalFormatting sqref="D21:S21">
    <cfRule type="cellIs" dxfId="195" priority="4" operator="greaterThan">
      <formula>0</formula>
    </cfRule>
  </conditionalFormatting>
  <conditionalFormatting sqref="D23:S23">
    <cfRule type="cellIs" dxfId="194" priority="3" operator="greaterThan">
      <formula>0</formula>
    </cfRule>
  </conditionalFormatting>
  <conditionalFormatting sqref="D25:S25">
    <cfRule type="cellIs" dxfId="193" priority="2" operator="greaterThan">
      <formula>0</formula>
    </cfRule>
  </conditionalFormatting>
  <conditionalFormatting sqref="D27:S27">
    <cfRule type="cellIs" dxfId="19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'28'!D29</f>
        <v>509233</v>
      </c>
      <c r="E4" s="2">
        <f>'28'!E29</f>
        <v>3800</v>
      </c>
      <c r="F4" s="2">
        <f>'28'!F29</f>
        <v>11990</v>
      </c>
      <c r="G4" s="2">
        <f>'28'!G29</f>
        <v>3620</v>
      </c>
      <c r="H4" s="2">
        <f>'28'!H29</f>
        <v>18100</v>
      </c>
      <c r="I4" s="2">
        <f>'28'!I29</f>
        <v>215</v>
      </c>
      <c r="J4" s="2">
        <f>'28'!J29</f>
        <v>68</v>
      </c>
      <c r="K4" s="2">
        <f>'28'!K29</f>
        <v>533</v>
      </c>
      <c r="L4" s="2">
        <f>'28'!L29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215</v>
      </c>
      <c r="J29" s="48">
        <f t="shared" si="8"/>
        <v>68</v>
      </c>
      <c r="K29" s="48">
        <f t="shared" si="8"/>
        <v>533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91" priority="43" operator="equal">
      <formula>212030016606640</formula>
    </cfRule>
  </conditionalFormatting>
  <conditionalFormatting sqref="D29 E4:E6 E28:K29">
    <cfRule type="cellIs" dxfId="190" priority="41" operator="equal">
      <formula>$E$4</formula>
    </cfRule>
    <cfRule type="cellIs" dxfId="189" priority="42" operator="equal">
      <formula>2120</formula>
    </cfRule>
  </conditionalFormatting>
  <conditionalFormatting sqref="D29:E29 F4:F6 F28:F29">
    <cfRule type="cellIs" dxfId="188" priority="39" operator="equal">
      <formula>$F$4</formula>
    </cfRule>
    <cfRule type="cellIs" dxfId="187" priority="40" operator="equal">
      <formula>300</formula>
    </cfRule>
  </conditionalFormatting>
  <conditionalFormatting sqref="G4:G6 G28:G29">
    <cfRule type="cellIs" dxfId="186" priority="37" operator="equal">
      <formula>$G$4</formula>
    </cfRule>
    <cfRule type="cellIs" dxfId="185" priority="38" operator="equal">
      <formula>1660</formula>
    </cfRule>
  </conditionalFormatting>
  <conditionalFormatting sqref="H4:H6 H28:H29">
    <cfRule type="cellIs" dxfId="184" priority="35" operator="equal">
      <formula>$H$4</formula>
    </cfRule>
    <cfRule type="cellIs" dxfId="183" priority="36" operator="equal">
      <formula>6640</formula>
    </cfRule>
  </conditionalFormatting>
  <conditionalFormatting sqref="T6:T28">
    <cfRule type="cellIs" dxfId="182" priority="34" operator="lessThan">
      <formula>0</formula>
    </cfRule>
  </conditionalFormatting>
  <conditionalFormatting sqref="T7:T27">
    <cfRule type="cellIs" dxfId="181" priority="31" operator="lessThan">
      <formula>0</formula>
    </cfRule>
    <cfRule type="cellIs" dxfId="180" priority="32" operator="lessThan">
      <formula>0</formula>
    </cfRule>
    <cfRule type="cellIs" dxfId="179" priority="33" operator="lessThan">
      <formula>0</formula>
    </cfRule>
  </conditionalFormatting>
  <conditionalFormatting sqref="E4:E6 E28:K28">
    <cfRule type="cellIs" dxfId="178" priority="30" operator="equal">
      <formula>$E$4</formula>
    </cfRule>
  </conditionalFormatting>
  <conditionalFormatting sqref="D28:D29 D6 D4:M4">
    <cfRule type="cellIs" dxfId="177" priority="29" operator="equal">
      <formula>$D$4</formula>
    </cfRule>
  </conditionalFormatting>
  <conditionalFormatting sqref="I4:I6 I28:I29">
    <cfRule type="cellIs" dxfId="176" priority="28" operator="equal">
      <formula>$I$4</formula>
    </cfRule>
  </conditionalFormatting>
  <conditionalFormatting sqref="J4:J6 J28:J29">
    <cfRule type="cellIs" dxfId="175" priority="27" operator="equal">
      <formula>$J$4</formula>
    </cfRule>
  </conditionalFormatting>
  <conditionalFormatting sqref="K4:K6 K28:K29">
    <cfRule type="cellIs" dxfId="174" priority="26" operator="equal">
      <formula>$K$4</formula>
    </cfRule>
  </conditionalFormatting>
  <conditionalFormatting sqref="M4:M6">
    <cfRule type="cellIs" dxfId="173" priority="25" operator="equal">
      <formula>$L$4</formula>
    </cfRule>
  </conditionalFormatting>
  <conditionalFormatting sqref="T7:T28">
    <cfRule type="cellIs" dxfId="172" priority="22" operator="lessThan">
      <formula>0</formula>
    </cfRule>
    <cfRule type="cellIs" dxfId="171" priority="23" operator="lessThan">
      <formula>0</formula>
    </cfRule>
    <cfRule type="cellIs" dxfId="170" priority="24" operator="lessThan">
      <formula>0</formula>
    </cfRule>
  </conditionalFormatting>
  <conditionalFormatting sqref="D5:K5">
    <cfRule type="cellIs" dxfId="169" priority="21" operator="greaterThan">
      <formula>0</formula>
    </cfRule>
  </conditionalFormatting>
  <conditionalFormatting sqref="T6:T28">
    <cfRule type="cellIs" dxfId="168" priority="20" operator="lessThan">
      <formula>0</formula>
    </cfRule>
  </conditionalFormatting>
  <conditionalFormatting sqref="T7:T27">
    <cfRule type="cellIs" dxfId="167" priority="17" operator="lessThan">
      <formula>0</formula>
    </cfRule>
    <cfRule type="cellIs" dxfId="166" priority="18" operator="lessThan">
      <formula>0</formula>
    </cfRule>
    <cfRule type="cellIs" dxfId="165" priority="19" operator="lessThan">
      <formula>0</formula>
    </cfRule>
  </conditionalFormatting>
  <conditionalFormatting sqref="T7:T28">
    <cfRule type="cellIs" dxfId="164" priority="14" operator="lessThan">
      <formula>0</formula>
    </cfRule>
    <cfRule type="cellIs" dxfId="163" priority="15" operator="lessThan">
      <formula>0</formula>
    </cfRule>
    <cfRule type="cellIs" dxfId="162" priority="16" operator="lessThan">
      <formula>0</formula>
    </cfRule>
  </conditionalFormatting>
  <conditionalFormatting sqref="D5:K5">
    <cfRule type="cellIs" dxfId="161" priority="13" operator="greaterThan">
      <formula>0</formula>
    </cfRule>
  </conditionalFormatting>
  <conditionalFormatting sqref="L4 L6 L28:L29">
    <cfRule type="cellIs" dxfId="160" priority="12" operator="equal">
      <formula>$L$4</formula>
    </cfRule>
  </conditionalFormatting>
  <conditionalFormatting sqref="D7:S7">
    <cfRule type="cellIs" dxfId="159" priority="11" operator="greaterThan">
      <formula>0</formula>
    </cfRule>
  </conditionalFormatting>
  <conditionalFormatting sqref="D9:S9">
    <cfRule type="cellIs" dxfId="158" priority="10" operator="greaterThan">
      <formula>0</formula>
    </cfRule>
  </conditionalFormatting>
  <conditionalFormatting sqref="D11:S11">
    <cfRule type="cellIs" dxfId="157" priority="9" operator="greaterThan">
      <formula>0</formula>
    </cfRule>
  </conditionalFormatting>
  <conditionalFormatting sqref="D13:S13">
    <cfRule type="cellIs" dxfId="156" priority="8" operator="greaterThan">
      <formula>0</formula>
    </cfRule>
  </conditionalFormatting>
  <conditionalFormatting sqref="D15:S15">
    <cfRule type="cellIs" dxfId="155" priority="7" operator="greaterThan">
      <formula>0</formula>
    </cfRule>
  </conditionalFormatting>
  <conditionalFormatting sqref="D17:S17">
    <cfRule type="cellIs" dxfId="154" priority="6" operator="greaterThan">
      <formula>0</formula>
    </cfRule>
  </conditionalFormatting>
  <conditionalFormatting sqref="D19:S19">
    <cfRule type="cellIs" dxfId="153" priority="5" operator="greaterThan">
      <formula>0</formula>
    </cfRule>
  </conditionalFormatting>
  <conditionalFormatting sqref="D21:S21">
    <cfRule type="cellIs" dxfId="152" priority="4" operator="greaterThan">
      <formula>0</formula>
    </cfRule>
  </conditionalFormatting>
  <conditionalFormatting sqref="D23:S23">
    <cfRule type="cellIs" dxfId="151" priority="3" operator="greaterThan">
      <formula>0</formula>
    </cfRule>
  </conditionalFormatting>
  <conditionalFormatting sqref="D25:S25">
    <cfRule type="cellIs" dxfId="150" priority="2" operator="greaterThan">
      <formula>0</formula>
    </cfRule>
  </conditionalFormatting>
  <conditionalFormatting sqref="D27:S27">
    <cfRule type="cellIs" dxfId="14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48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218581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0</v>
      </c>
      <c r="H28" s="45">
        <f t="shared" si="7"/>
        <v>900</v>
      </c>
      <c r="I28" s="45">
        <f t="shared" si="7"/>
        <v>65</v>
      </c>
      <c r="J28" s="45">
        <f t="shared" si="7"/>
        <v>7</v>
      </c>
      <c r="K28" s="45">
        <f t="shared" si="7"/>
        <v>33</v>
      </c>
      <c r="L28" s="45">
        <f t="shared" si="7"/>
        <v>2</v>
      </c>
      <c r="M28" s="45">
        <f t="shared" si="7"/>
        <v>230581</v>
      </c>
      <c r="N28" s="45">
        <f t="shared" si="7"/>
        <v>250539</v>
      </c>
      <c r="O28" s="46">
        <f t="shared" si="7"/>
        <v>6340.9775</v>
      </c>
      <c r="P28" s="45">
        <f t="shared" si="7"/>
        <v>0</v>
      </c>
      <c r="Q28" s="45">
        <f t="shared" si="7"/>
        <v>1767</v>
      </c>
      <c r="R28" s="45">
        <f t="shared" si="7"/>
        <v>242431.02249999999</v>
      </c>
      <c r="S28" s="45">
        <f t="shared" si="7"/>
        <v>2190.5194999999999</v>
      </c>
      <c r="T28" s="47">
        <f t="shared" si="7"/>
        <v>423.51949999999994</v>
      </c>
    </row>
    <row r="29" spans="1:20" ht="15.75" thickBot="1" x14ac:dyDescent="0.3">
      <c r="A29" s="65" t="s">
        <v>39</v>
      </c>
      <c r="B29" s="66"/>
      <c r="C29" s="67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9" priority="43" operator="equal">
      <formula>212030016606640</formula>
    </cfRule>
  </conditionalFormatting>
  <conditionalFormatting sqref="D29 E4:E6 E28:K29">
    <cfRule type="cellIs" dxfId="1308" priority="41" operator="equal">
      <formula>$E$4</formula>
    </cfRule>
    <cfRule type="cellIs" dxfId="1307" priority="42" operator="equal">
      <formula>2120</formula>
    </cfRule>
  </conditionalFormatting>
  <conditionalFormatting sqref="D29:E29 F4:F6 F28:F29">
    <cfRule type="cellIs" dxfId="1306" priority="39" operator="equal">
      <formula>$F$4</formula>
    </cfRule>
    <cfRule type="cellIs" dxfId="1305" priority="40" operator="equal">
      <formula>300</formula>
    </cfRule>
  </conditionalFormatting>
  <conditionalFormatting sqref="G4:G6 G28:G29">
    <cfRule type="cellIs" dxfId="1304" priority="37" operator="equal">
      <formula>$G$4</formula>
    </cfRule>
    <cfRule type="cellIs" dxfId="1303" priority="38" operator="equal">
      <formula>1660</formula>
    </cfRule>
  </conditionalFormatting>
  <conditionalFormatting sqref="H4:H6 H28:H29">
    <cfRule type="cellIs" dxfId="1302" priority="35" operator="equal">
      <formula>$H$4</formula>
    </cfRule>
    <cfRule type="cellIs" dxfId="1301" priority="36" operator="equal">
      <formula>6640</formula>
    </cfRule>
  </conditionalFormatting>
  <conditionalFormatting sqref="T6:T28">
    <cfRule type="cellIs" dxfId="1300" priority="34" operator="lessThan">
      <formula>0</formula>
    </cfRule>
  </conditionalFormatting>
  <conditionalFormatting sqref="T7:T27">
    <cfRule type="cellIs" dxfId="1299" priority="31" operator="lessThan">
      <formula>0</formula>
    </cfRule>
    <cfRule type="cellIs" dxfId="1298" priority="32" operator="lessThan">
      <formula>0</formula>
    </cfRule>
    <cfRule type="cellIs" dxfId="1297" priority="33" operator="lessThan">
      <formula>0</formula>
    </cfRule>
  </conditionalFormatting>
  <conditionalFormatting sqref="E4:E6 E28:K28">
    <cfRule type="cellIs" dxfId="1296" priority="30" operator="equal">
      <formula>$E$4</formula>
    </cfRule>
  </conditionalFormatting>
  <conditionalFormatting sqref="D28:D29 D6 D4:M4">
    <cfRule type="cellIs" dxfId="1295" priority="29" operator="equal">
      <formula>$D$4</formula>
    </cfRule>
  </conditionalFormatting>
  <conditionalFormatting sqref="I4:I6 I28:I29">
    <cfRule type="cellIs" dxfId="1294" priority="28" operator="equal">
      <formula>$I$4</formula>
    </cfRule>
  </conditionalFormatting>
  <conditionalFormatting sqref="J4:J6 J28:J29">
    <cfRule type="cellIs" dxfId="1293" priority="27" operator="equal">
      <formula>$J$4</formula>
    </cfRule>
  </conditionalFormatting>
  <conditionalFormatting sqref="K4:K6 K28:K29">
    <cfRule type="cellIs" dxfId="1292" priority="26" operator="equal">
      <formula>$K$4</formula>
    </cfRule>
  </conditionalFormatting>
  <conditionalFormatting sqref="M4:M6">
    <cfRule type="cellIs" dxfId="1291" priority="25" operator="equal">
      <formula>$L$4</formula>
    </cfRule>
  </conditionalFormatting>
  <conditionalFormatting sqref="T7:T28">
    <cfRule type="cellIs" dxfId="1290" priority="22" operator="lessThan">
      <formula>0</formula>
    </cfRule>
    <cfRule type="cellIs" dxfId="1289" priority="23" operator="lessThan">
      <formula>0</formula>
    </cfRule>
    <cfRule type="cellIs" dxfId="1288" priority="24" operator="lessThan">
      <formula>0</formula>
    </cfRule>
  </conditionalFormatting>
  <conditionalFormatting sqref="D5:K5">
    <cfRule type="cellIs" dxfId="1287" priority="21" operator="greaterThan">
      <formula>0</formula>
    </cfRule>
  </conditionalFormatting>
  <conditionalFormatting sqref="T6:T28">
    <cfRule type="cellIs" dxfId="1286" priority="20" operator="lessThan">
      <formula>0</formula>
    </cfRule>
  </conditionalFormatting>
  <conditionalFormatting sqref="T7:T27">
    <cfRule type="cellIs" dxfId="1285" priority="17" operator="lessThan">
      <formula>0</formula>
    </cfRule>
    <cfRule type="cellIs" dxfId="1284" priority="18" operator="lessThan">
      <formula>0</formula>
    </cfRule>
    <cfRule type="cellIs" dxfId="1283" priority="19" operator="lessThan">
      <formula>0</formula>
    </cfRule>
  </conditionalFormatting>
  <conditionalFormatting sqref="T7:T28">
    <cfRule type="cellIs" dxfId="1282" priority="14" operator="lessThan">
      <formula>0</formula>
    </cfRule>
    <cfRule type="cellIs" dxfId="1281" priority="15" operator="lessThan">
      <formula>0</formula>
    </cfRule>
    <cfRule type="cellIs" dxfId="1280" priority="16" operator="lessThan">
      <formula>0</formula>
    </cfRule>
  </conditionalFormatting>
  <conditionalFormatting sqref="D5:K5">
    <cfRule type="cellIs" dxfId="1279" priority="13" operator="greaterThan">
      <formula>0</formula>
    </cfRule>
  </conditionalFormatting>
  <conditionalFormatting sqref="L4 L6 L28:L29">
    <cfRule type="cellIs" dxfId="1278" priority="12" operator="equal">
      <formula>$L$4</formula>
    </cfRule>
  </conditionalFormatting>
  <conditionalFormatting sqref="D7:S7">
    <cfRule type="cellIs" dxfId="1277" priority="11" operator="greaterThan">
      <formula>0</formula>
    </cfRule>
  </conditionalFormatting>
  <conditionalFormatting sqref="D9:S9">
    <cfRule type="cellIs" dxfId="1276" priority="10" operator="greaterThan">
      <formula>0</formula>
    </cfRule>
  </conditionalFormatting>
  <conditionalFormatting sqref="D11:S11">
    <cfRule type="cellIs" dxfId="1275" priority="9" operator="greaterThan">
      <formula>0</formula>
    </cfRule>
  </conditionalFormatting>
  <conditionalFormatting sqref="D13:S13">
    <cfRule type="cellIs" dxfId="1274" priority="8" operator="greaterThan">
      <formula>0</formula>
    </cfRule>
  </conditionalFormatting>
  <conditionalFormatting sqref="D15:S15">
    <cfRule type="cellIs" dxfId="1273" priority="7" operator="greaterThan">
      <formula>0</formula>
    </cfRule>
  </conditionalFormatting>
  <conditionalFormatting sqref="D17:S17">
    <cfRule type="cellIs" dxfId="1272" priority="6" operator="greaterThan">
      <formula>0</formula>
    </cfRule>
  </conditionalFormatting>
  <conditionalFormatting sqref="D19:S19">
    <cfRule type="cellIs" dxfId="1271" priority="5" operator="greaterThan">
      <formula>0</formula>
    </cfRule>
  </conditionalFormatting>
  <conditionalFormatting sqref="D21:S21">
    <cfRule type="cellIs" dxfId="1270" priority="4" operator="greaterThan">
      <formula>0</formula>
    </cfRule>
  </conditionalFormatting>
  <conditionalFormatting sqref="D23:S23">
    <cfRule type="cellIs" dxfId="1269" priority="3" operator="greaterThan">
      <formula>0</formula>
    </cfRule>
  </conditionalFormatting>
  <conditionalFormatting sqref="D25:S25">
    <cfRule type="cellIs" dxfId="1268" priority="2" operator="greaterThan">
      <formula>0</formula>
    </cfRule>
  </conditionalFormatting>
  <conditionalFormatting sqref="D27:S27">
    <cfRule type="cellIs" dxfId="1267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'29'!D29</f>
        <v>509233</v>
      </c>
      <c r="E4" s="2">
        <f>'29'!E29</f>
        <v>3800</v>
      </c>
      <c r="F4" s="2">
        <f>'29'!F29</f>
        <v>11990</v>
      </c>
      <c r="G4" s="2">
        <f>'29'!G29</f>
        <v>3620</v>
      </c>
      <c r="H4" s="2">
        <f>'29'!H29</f>
        <v>18100</v>
      </c>
      <c r="I4" s="2">
        <f>'29'!I29</f>
        <v>215</v>
      </c>
      <c r="J4" s="2">
        <f>'29'!J29</f>
        <v>68</v>
      </c>
      <c r="K4" s="2">
        <f>'29'!K29</f>
        <v>533</v>
      </c>
      <c r="L4" s="2">
        <f>'29'!L29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215</v>
      </c>
      <c r="J29" s="48">
        <f t="shared" si="8"/>
        <v>68</v>
      </c>
      <c r="K29" s="48">
        <f t="shared" si="8"/>
        <v>533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48" priority="43" operator="equal">
      <formula>212030016606640</formula>
    </cfRule>
  </conditionalFormatting>
  <conditionalFormatting sqref="D29 E4:E6 E28:K29">
    <cfRule type="cellIs" dxfId="147" priority="41" operator="equal">
      <formula>$E$4</formula>
    </cfRule>
    <cfRule type="cellIs" dxfId="146" priority="42" operator="equal">
      <formula>2120</formula>
    </cfRule>
  </conditionalFormatting>
  <conditionalFormatting sqref="D29:E29 F4:F6 F28:F29">
    <cfRule type="cellIs" dxfId="145" priority="39" operator="equal">
      <formula>$F$4</formula>
    </cfRule>
    <cfRule type="cellIs" dxfId="144" priority="40" operator="equal">
      <formula>300</formula>
    </cfRule>
  </conditionalFormatting>
  <conditionalFormatting sqref="G4:G6 G28:G29">
    <cfRule type="cellIs" dxfId="143" priority="37" operator="equal">
      <formula>$G$4</formula>
    </cfRule>
    <cfRule type="cellIs" dxfId="142" priority="38" operator="equal">
      <formula>1660</formula>
    </cfRule>
  </conditionalFormatting>
  <conditionalFormatting sqref="H4:H6 H28:H29">
    <cfRule type="cellIs" dxfId="141" priority="35" operator="equal">
      <formula>$H$4</formula>
    </cfRule>
    <cfRule type="cellIs" dxfId="140" priority="36" operator="equal">
      <formula>6640</formula>
    </cfRule>
  </conditionalFormatting>
  <conditionalFormatting sqref="T6:T28">
    <cfRule type="cellIs" dxfId="139" priority="34" operator="lessThan">
      <formula>0</formula>
    </cfRule>
  </conditionalFormatting>
  <conditionalFormatting sqref="T7:T27">
    <cfRule type="cellIs" dxfId="138" priority="31" operator="lessThan">
      <formula>0</formula>
    </cfRule>
    <cfRule type="cellIs" dxfId="137" priority="32" operator="lessThan">
      <formula>0</formula>
    </cfRule>
    <cfRule type="cellIs" dxfId="136" priority="33" operator="lessThan">
      <formula>0</formula>
    </cfRule>
  </conditionalFormatting>
  <conditionalFormatting sqref="E4:E6 E28:K28">
    <cfRule type="cellIs" dxfId="135" priority="30" operator="equal">
      <formula>$E$4</formula>
    </cfRule>
  </conditionalFormatting>
  <conditionalFormatting sqref="D28:D29 D6 D4:M4">
    <cfRule type="cellIs" dxfId="134" priority="29" operator="equal">
      <formula>$D$4</formula>
    </cfRule>
  </conditionalFormatting>
  <conditionalFormatting sqref="I4:I6 I28:I29">
    <cfRule type="cellIs" dxfId="133" priority="28" operator="equal">
      <formula>$I$4</formula>
    </cfRule>
  </conditionalFormatting>
  <conditionalFormatting sqref="J4:J6 J28:J29">
    <cfRule type="cellIs" dxfId="132" priority="27" operator="equal">
      <formula>$J$4</formula>
    </cfRule>
  </conditionalFormatting>
  <conditionalFormatting sqref="K4:K6 K28:K29">
    <cfRule type="cellIs" dxfId="131" priority="26" operator="equal">
      <formula>$K$4</formula>
    </cfRule>
  </conditionalFormatting>
  <conditionalFormatting sqref="M4:M6">
    <cfRule type="cellIs" dxfId="130" priority="25" operator="equal">
      <formula>$L$4</formula>
    </cfRule>
  </conditionalFormatting>
  <conditionalFormatting sqref="T7:T28">
    <cfRule type="cellIs" dxfId="129" priority="22" operator="lessThan">
      <formula>0</formula>
    </cfRule>
    <cfRule type="cellIs" dxfId="128" priority="23" operator="lessThan">
      <formula>0</formula>
    </cfRule>
    <cfRule type="cellIs" dxfId="127" priority="24" operator="lessThan">
      <formula>0</formula>
    </cfRule>
  </conditionalFormatting>
  <conditionalFormatting sqref="D5:K5">
    <cfRule type="cellIs" dxfId="126" priority="21" operator="greaterThan">
      <formula>0</formula>
    </cfRule>
  </conditionalFormatting>
  <conditionalFormatting sqref="T6:T28">
    <cfRule type="cellIs" dxfId="125" priority="20" operator="lessThan">
      <formula>0</formula>
    </cfRule>
  </conditionalFormatting>
  <conditionalFormatting sqref="T7:T27">
    <cfRule type="cellIs" dxfId="124" priority="17" operator="lessThan">
      <formula>0</formula>
    </cfRule>
    <cfRule type="cellIs" dxfId="123" priority="18" operator="lessThan">
      <formula>0</formula>
    </cfRule>
    <cfRule type="cellIs" dxfId="122" priority="19" operator="lessThan">
      <formula>0</formula>
    </cfRule>
  </conditionalFormatting>
  <conditionalFormatting sqref="T7:T28">
    <cfRule type="cellIs" dxfId="121" priority="14" operator="lessThan">
      <formula>0</formula>
    </cfRule>
    <cfRule type="cellIs" dxfId="120" priority="15" operator="lessThan">
      <formula>0</formula>
    </cfRule>
    <cfRule type="cellIs" dxfId="119" priority="16" operator="lessThan">
      <formula>0</formula>
    </cfRule>
  </conditionalFormatting>
  <conditionalFormatting sqref="D5:K5">
    <cfRule type="cellIs" dxfId="118" priority="13" operator="greaterThan">
      <formula>0</formula>
    </cfRule>
  </conditionalFormatting>
  <conditionalFormatting sqref="L4 L6 L28:L29">
    <cfRule type="cellIs" dxfId="117" priority="12" operator="equal">
      <formula>$L$4</formula>
    </cfRule>
  </conditionalFormatting>
  <conditionalFormatting sqref="D7:S7">
    <cfRule type="cellIs" dxfId="116" priority="11" operator="greaterThan">
      <formula>0</formula>
    </cfRule>
  </conditionalFormatting>
  <conditionalFormatting sqref="D9:S9">
    <cfRule type="cellIs" dxfId="115" priority="10" operator="greaterThan">
      <formula>0</formula>
    </cfRule>
  </conditionalFormatting>
  <conditionalFormatting sqref="D11:S11">
    <cfRule type="cellIs" dxfId="114" priority="9" operator="greaterThan">
      <formula>0</formula>
    </cfRule>
  </conditionalFormatting>
  <conditionalFormatting sqref="D13:S13">
    <cfRule type="cellIs" dxfId="113" priority="8" operator="greaterThan">
      <formula>0</formula>
    </cfRule>
  </conditionalFormatting>
  <conditionalFormatting sqref="D15:S15">
    <cfRule type="cellIs" dxfId="112" priority="7" operator="greaterThan">
      <formula>0</formula>
    </cfRule>
  </conditionalFormatting>
  <conditionalFormatting sqref="D17:S17">
    <cfRule type="cellIs" dxfId="111" priority="6" operator="greaterThan">
      <formula>0</formula>
    </cfRule>
  </conditionalFormatting>
  <conditionalFormatting sqref="D19:S19">
    <cfRule type="cellIs" dxfId="110" priority="5" operator="greaterThan">
      <formula>0</formula>
    </cfRule>
  </conditionalFormatting>
  <conditionalFormatting sqref="D21:S21">
    <cfRule type="cellIs" dxfId="109" priority="4" operator="greaterThan">
      <formula>0</formula>
    </cfRule>
  </conditionalFormatting>
  <conditionalFormatting sqref="D23:S23">
    <cfRule type="cellIs" dxfId="108" priority="3" operator="greaterThan">
      <formula>0</formula>
    </cfRule>
  </conditionalFormatting>
  <conditionalFormatting sqref="D25:S25">
    <cfRule type="cellIs" dxfId="107" priority="2" operator="greaterThan">
      <formula>0</formula>
    </cfRule>
  </conditionalFormatting>
  <conditionalFormatting sqref="D27:S27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5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41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'30'!D29</f>
        <v>509233</v>
      </c>
      <c r="E4" s="2">
        <f>'30'!E29</f>
        <v>3800</v>
      </c>
      <c r="F4" s="2">
        <f>'30'!F29</f>
        <v>11990</v>
      </c>
      <c r="G4" s="2">
        <f>'30'!G29</f>
        <v>3620</v>
      </c>
      <c r="H4" s="2">
        <f>'30'!H29</f>
        <v>18100</v>
      </c>
      <c r="I4" s="2">
        <f>'30'!I29</f>
        <v>215</v>
      </c>
      <c r="J4" s="2">
        <f>'30'!J29</f>
        <v>68</v>
      </c>
      <c r="K4" s="2">
        <f>'30'!K29</f>
        <v>533</v>
      </c>
      <c r="L4" s="2">
        <f>'30'!L29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215</v>
      </c>
      <c r="J29" s="48">
        <f t="shared" si="8"/>
        <v>68</v>
      </c>
      <c r="K29" s="48">
        <f t="shared" si="8"/>
        <v>533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" priority="43" operator="equal">
      <formula>212030016606640</formula>
    </cfRule>
  </conditionalFormatting>
  <conditionalFormatting sqref="D29 E4:E6 E28:K29">
    <cfRule type="cellIs" dxfId="104" priority="41" operator="equal">
      <formula>$E$4</formula>
    </cfRule>
    <cfRule type="cellIs" dxfId="103" priority="42" operator="equal">
      <formula>2120</formula>
    </cfRule>
  </conditionalFormatting>
  <conditionalFormatting sqref="D29:E29 F4:F6 F28:F29">
    <cfRule type="cellIs" dxfId="102" priority="39" operator="equal">
      <formula>$F$4</formula>
    </cfRule>
    <cfRule type="cellIs" dxfId="101" priority="40" operator="equal">
      <formula>300</formula>
    </cfRule>
  </conditionalFormatting>
  <conditionalFormatting sqref="G4:G6 G28:G29">
    <cfRule type="cellIs" dxfId="100" priority="37" operator="equal">
      <formula>$G$4</formula>
    </cfRule>
    <cfRule type="cellIs" dxfId="99" priority="38" operator="equal">
      <formula>1660</formula>
    </cfRule>
  </conditionalFormatting>
  <conditionalFormatting sqref="H4:H6 H28:H29">
    <cfRule type="cellIs" dxfId="98" priority="35" operator="equal">
      <formula>$H$4</formula>
    </cfRule>
    <cfRule type="cellIs" dxfId="97" priority="36" operator="equal">
      <formula>6640</formula>
    </cfRule>
  </conditionalFormatting>
  <conditionalFormatting sqref="T6:T28">
    <cfRule type="cellIs" dxfId="96" priority="34" operator="lessThan">
      <formula>0</formula>
    </cfRule>
  </conditionalFormatting>
  <conditionalFormatting sqref="T7:T27">
    <cfRule type="cellIs" dxfId="95" priority="31" operator="lessThan">
      <formula>0</formula>
    </cfRule>
    <cfRule type="cellIs" dxfId="94" priority="32" operator="lessThan">
      <formula>0</formula>
    </cfRule>
    <cfRule type="cellIs" dxfId="93" priority="33" operator="lessThan">
      <formula>0</formula>
    </cfRule>
  </conditionalFormatting>
  <conditionalFormatting sqref="E4:E6 E28:K28">
    <cfRule type="cellIs" dxfId="92" priority="30" operator="equal">
      <formula>$E$4</formula>
    </cfRule>
  </conditionalFormatting>
  <conditionalFormatting sqref="D28:D29 D6 D4:M4">
    <cfRule type="cellIs" dxfId="91" priority="29" operator="equal">
      <formula>$D$4</formula>
    </cfRule>
  </conditionalFormatting>
  <conditionalFormatting sqref="I4:I6 I28:I29">
    <cfRule type="cellIs" dxfId="90" priority="28" operator="equal">
      <formula>$I$4</formula>
    </cfRule>
  </conditionalFormatting>
  <conditionalFormatting sqref="J4:J6 J28:J29">
    <cfRule type="cellIs" dxfId="89" priority="27" operator="equal">
      <formula>$J$4</formula>
    </cfRule>
  </conditionalFormatting>
  <conditionalFormatting sqref="K4:K6 K28:K29">
    <cfRule type="cellIs" dxfId="88" priority="26" operator="equal">
      <formula>$K$4</formula>
    </cfRule>
  </conditionalFormatting>
  <conditionalFormatting sqref="M4:M6">
    <cfRule type="cellIs" dxfId="87" priority="25" operator="equal">
      <formula>$L$4</formula>
    </cfRule>
  </conditionalFormatting>
  <conditionalFormatting sqref="T7:T28">
    <cfRule type="cellIs" dxfId="86" priority="22" operator="lessThan">
      <formula>0</formula>
    </cfRule>
    <cfRule type="cellIs" dxfId="85" priority="23" operator="lessThan">
      <formula>0</formula>
    </cfRule>
    <cfRule type="cellIs" dxfId="84" priority="24" operator="lessThan">
      <formula>0</formula>
    </cfRule>
  </conditionalFormatting>
  <conditionalFormatting sqref="D5:K5">
    <cfRule type="cellIs" dxfId="83" priority="21" operator="greaterThan">
      <formula>0</formula>
    </cfRule>
  </conditionalFormatting>
  <conditionalFormatting sqref="T6:T28">
    <cfRule type="cellIs" dxfId="82" priority="20" operator="lessThan">
      <formula>0</formula>
    </cfRule>
  </conditionalFormatting>
  <conditionalFormatting sqref="T7:T27">
    <cfRule type="cellIs" dxfId="81" priority="17" operator="lessThan">
      <formula>0</formula>
    </cfRule>
    <cfRule type="cellIs" dxfId="80" priority="18" operator="lessThan">
      <formula>0</formula>
    </cfRule>
    <cfRule type="cellIs" dxfId="79" priority="19" operator="lessThan">
      <formula>0</formula>
    </cfRule>
  </conditionalFormatting>
  <conditionalFormatting sqref="T7:T28">
    <cfRule type="cellIs" dxfId="78" priority="14" operator="lessThan">
      <formula>0</formula>
    </cfRule>
    <cfRule type="cellIs" dxfId="77" priority="15" operator="lessThan">
      <formula>0</formula>
    </cfRule>
    <cfRule type="cellIs" dxfId="76" priority="16" operator="lessThan">
      <formula>0</formula>
    </cfRule>
  </conditionalFormatting>
  <conditionalFormatting sqref="D5:K5">
    <cfRule type="cellIs" dxfId="75" priority="13" operator="greaterThan">
      <formula>0</formula>
    </cfRule>
  </conditionalFormatting>
  <conditionalFormatting sqref="L4 L6 L28:L29">
    <cfRule type="cellIs" dxfId="74" priority="12" operator="equal">
      <formula>$L$4</formula>
    </cfRule>
  </conditionalFormatting>
  <conditionalFormatting sqref="D7:S7">
    <cfRule type="cellIs" dxfId="73" priority="11" operator="greaterThan">
      <formula>0</formula>
    </cfRule>
  </conditionalFormatting>
  <conditionalFormatting sqref="D9:S9">
    <cfRule type="cellIs" dxfId="72" priority="10" operator="greaterThan">
      <formula>0</formula>
    </cfRule>
  </conditionalFormatting>
  <conditionalFormatting sqref="D11:S11">
    <cfRule type="cellIs" dxfId="71" priority="9" operator="greaterThan">
      <formula>0</formula>
    </cfRule>
  </conditionalFormatting>
  <conditionalFormatting sqref="D13:S13">
    <cfRule type="cellIs" dxfId="70" priority="8" operator="greaterThan">
      <formula>0</formula>
    </cfRule>
  </conditionalFormatting>
  <conditionalFormatting sqref="D15:S15">
    <cfRule type="cellIs" dxfId="69" priority="7" operator="greaterThan">
      <formula>0</formula>
    </cfRule>
  </conditionalFormatting>
  <conditionalFormatting sqref="D17:S17">
    <cfRule type="cellIs" dxfId="68" priority="6" operator="greaterThan">
      <formula>0</formula>
    </cfRule>
  </conditionalFormatting>
  <conditionalFormatting sqref="D19:S19">
    <cfRule type="cellIs" dxfId="67" priority="5" operator="greaterThan">
      <formula>0</formula>
    </cfRule>
  </conditionalFormatting>
  <conditionalFormatting sqref="D21:S21">
    <cfRule type="cellIs" dxfId="66" priority="4" operator="greaterThan">
      <formula>0</formula>
    </cfRule>
  </conditionalFormatting>
  <conditionalFormatting sqref="D23:S23">
    <cfRule type="cellIs" dxfId="65" priority="3" operator="greaterThan">
      <formula>0</formula>
    </cfRule>
  </conditionalFormatting>
  <conditionalFormatting sqref="D25:S25">
    <cfRule type="cellIs" dxfId="64" priority="2" operator="greaterThan">
      <formula>0</formula>
    </cfRule>
  </conditionalFormatting>
  <conditionalFormatting sqref="D27:S27">
    <cfRule type="cellIs" dxfId="6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G16" sqref="G16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/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1995572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132093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90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20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210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47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6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136963</v>
      </c>
      <c r="N7" s="24">
        <f>D7+E7*20+F7*10+G7*9+H7*9+I7*191+J7*191+K7*182+L7*100</f>
        <v>149452</v>
      </c>
      <c r="O7" s="25">
        <f>M7*2.75%</f>
        <v>3766.4825000000001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933</v>
      </c>
      <c r="R7" s="24">
        <f>M7-(M7*2.75%)+I7*191+J7*191+K7*182+L7*100-Q7</f>
        <v>144752.51749999999</v>
      </c>
      <c r="S7" s="25">
        <f>M7*0.95%</f>
        <v>1301.1485</v>
      </c>
      <c r="T7" s="27">
        <f>S7-Q7</f>
        <v>368.14850000000001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62342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20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63842</v>
      </c>
      <c r="N8" s="24">
        <f t="shared" ref="N8:N27" si="1">D8+E8*20+F8*10+G8*9+H8*9+I8*191+J8*191+K8*182+L8*100</f>
        <v>68408</v>
      </c>
      <c r="O8" s="25">
        <f t="shared" ref="O8:O27" si="2">M8*2.75%</f>
        <v>1755.655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520</v>
      </c>
      <c r="R8" s="24">
        <f t="shared" ref="R8:R27" si="3">M8-(M8*2.75%)+I8*191+J8*191+K8*182+L8*100-Q8</f>
        <v>66132.345000000001</v>
      </c>
      <c r="S8" s="25">
        <f t="shared" ref="S8:S27" si="4">M8*0.95%</f>
        <v>606.49900000000002</v>
      </c>
      <c r="T8" s="27">
        <f t="shared" ref="T8:T27" si="5">S8-Q8</f>
        <v>86.499000000000024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170368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110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100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1280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11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184488</v>
      </c>
      <c r="N9" s="24">
        <f t="shared" si="1"/>
        <v>195467</v>
      </c>
      <c r="O9" s="25">
        <f t="shared" si="2"/>
        <v>5073.42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963</v>
      </c>
      <c r="R9" s="24">
        <f t="shared" si="3"/>
        <v>189430.58</v>
      </c>
      <c r="S9" s="25">
        <f t="shared" si="4"/>
        <v>1752.636</v>
      </c>
      <c r="T9" s="27">
        <f t="shared" si="5"/>
        <v>789.63599999999997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52150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60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320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56930</v>
      </c>
      <c r="N10" s="24">
        <f t="shared" si="1"/>
        <v>64761</v>
      </c>
      <c r="O10" s="25">
        <f t="shared" si="2"/>
        <v>1565.575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233</v>
      </c>
      <c r="R10" s="24">
        <f t="shared" si="3"/>
        <v>62962.425000000003</v>
      </c>
      <c r="S10" s="25">
        <f t="shared" si="4"/>
        <v>540.83500000000004</v>
      </c>
      <c r="T10" s="27">
        <f t="shared" si="5"/>
        <v>307.83500000000004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82259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130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450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11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2</v>
      </c>
      <c r="M11" s="20">
        <f t="shared" si="0"/>
        <v>88009</v>
      </c>
      <c r="N11" s="24">
        <f t="shared" si="1"/>
        <v>97660</v>
      </c>
      <c r="O11" s="25">
        <f t="shared" si="2"/>
        <v>2420.2474999999999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525</v>
      </c>
      <c r="R11" s="24">
        <f t="shared" si="3"/>
        <v>94714.752500000002</v>
      </c>
      <c r="S11" s="25">
        <f t="shared" si="4"/>
        <v>836.08550000000002</v>
      </c>
      <c r="T11" s="27">
        <f t="shared" si="5"/>
        <v>311.08550000000002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57485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177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75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58435</v>
      </c>
      <c r="N12" s="24">
        <f t="shared" si="1"/>
        <v>111299</v>
      </c>
      <c r="O12" s="25">
        <f t="shared" si="2"/>
        <v>1606.9625000000001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252</v>
      </c>
      <c r="R12" s="24">
        <f t="shared" si="3"/>
        <v>109440.03750000001</v>
      </c>
      <c r="S12" s="25">
        <f t="shared" si="4"/>
        <v>555.13249999999994</v>
      </c>
      <c r="T12" s="27">
        <f t="shared" si="5"/>
        <v>303.13249999999994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58520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40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140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270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75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63610</v>
      </c>
      <c r="N13" s="24">
        <f t="shared" si="1"/>
        <v>77935</v>
      </c>
      <c r="O13" s="25">
        <f t="shared" si="2"/>
        <v>1749.2750000000001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26</v>
      </c>
      <c r="R13" s="24">
        <f t="shared" si="3"/>
        <v>76159.725000000006</v>
      </c>
      <c r="S13" s="25">
        <f t="shared" si="4"/>
        <v>604.29499999999996</v>
      </c>
      <c r="T13" s="27">
        <f t="shared" si="5"/>
        <v>578.29499999999996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145161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320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150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149991</v>
      </c>
      <c r="N14" s="24">
        <f t="shared" si="1"/>
        <v>157188</v>
      </c>
      <c r="O14" s="25">
        <f t="shared" si="2"/>
        <v>4124.7524999999996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1338</v>
      </c>
      <c r="R14" s="24">
        <f t="shared" si="3"/>
        <v>151725.2475</v>
      </c>
      <c r="S14" s="25">
        <f t="shared" si="4"/>
        <v>1424.9144999999999</v>
      </c>
      <c r="T14" s="27">
        <f t="shared" si="5"/>
        <v>86.914499999999862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172746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90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12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178116</v>
      </c>
      <c r="N15" s="24">
        <f t="shared" si="1"/>
        <v>180772</v>
      </c>
      <c r="O15" s="25">
        <f t="shared" si="2"/>
        <v>4898.1899999999996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1119</v>
      </c>
      <c r="R15" s="24">
        <f t="shared" si="3"/>
        <v>174754.81</v>
      </c>
      <c r="S15" s="25">
        <f t="shared" si="4"/>
        <v>1692.1019999999999</v>
      </c>
      <c r="T15" s="27">
        <f t="shared" si="5"/>
        <v>573.10199999999986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181494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30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140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360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540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22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191594</v>
      </c>
      <c r="N16" s="24">
        <f t="shared" si="1"/>
        <v>198079</v>
      </c>
      <c r="O16" s="25">
        <f t="shared" si="2"/>
        <v>5268.835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933</v>
      </c>
      <c r="R16" s="24">
        <f t="shared" si="3"/>
        <v>191877.16500000001</v>
      </c>
      <c r="S16" s="25">
        <f t="shared" si="4"/>
        <v>1820.143</v>
      </c>
      <c r="T16" s="27">
        <f t="shared" si="5"/>
        <v>887.14300000000003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123822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480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32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9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129442</v>
      </c>
      <c r="N17" s="24">
        <f t="shared" si="1"/>
        <v>137192</v>
      </c>
      <c r="O17" s="25">
        <f t="shared" si="2"/>
        <v>3559.6550000000002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711</v>
      </c>
      <c r="R17" s="24">
        <f t="shared" si="3"/>
        <v>132921.345</v>
      </c>
      <c r="S17" s="25">
        <f t="shared" si="4"/>
        <v>1229.6990000000001</v>
      </c>
      <c r="T17" s="27">
        <f t="shared" si="5"/>
        <v>518.69900000000007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121320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125220</v>
      </c>
      <c r="N18" s="24">
        <f t="shared" si="1"/>
        <v>134179</v>
      </c>
      <c r="O18" s="25">
        <f t="shared" si="2"/>
        <v>3443.55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1066</v>
      </c>
      <c r="R18" s="24">
        <f t="shared" si="3"/>
        <v>129669.45</v>
      </c>
      <c r="S18" s="25">
        <f t="shared" si="4"/>
        <v>1189.5899999999999</v>
      </c>
      <c r="T18" s="27">
        <f t="shared" si="5"/>
        <v>123.58999999999992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86041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14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89281</v>
      </c>
      <c r="N19" s="24">
        <f t="shared" si="1"/>
        <v>93047</v>
      </c>
      <c r="O19" s="25">
        <f t="shared" si="2"/>
        <v>2455.2275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762</v>
      </c>
      <c r="R19" s="24">
        <f t="shared" si="3"/>
        <v>89829.772500000006</v>
      </c>
      <c r="S19" s="25">
        <f t="shared" si="4"/>
        <v>848.16949999999997</v>
      </c>
      <c r="T19" s="27">
        <f t="shared" si="5"/>
        <v>86.169499999999971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33453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33453</v>
      </c>
      <c r="N20" s="24">
        <f t="shared" si="1"/>
        <v>34408</v>
      </c>
      <c r="O20" s="25">
        <f t="shared" si="2"/>
        <v>919.95749999999998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916</v>
      </c>
      <c r="R20" s="24">
        <f t="shared" si="3"/>
        <v>32572.042499999996</v>
      </c>
      <c r="S20" s="25">
        <f t="shared" si="4"/>
        <v>317.80349999999999</v>
      </c>
      <c r="T20" s="27">
        <f t="shared" si="5"/>
        <v>-598.19650000000001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56598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50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3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60128</v>
      </c>
      <c r="N21" s="24">
        <f t="shared" si="1"/>
        <v>67932</v>
      </c>
      <c r="O21" s="25">
        <f t="shared" si="2"/>
        <v>1653.52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174</v>
      </c>
      <c r="R21" s="24">
        <f t="shared" si="3"/>
        <v>66104.48000000001</v>
      </c>
      <c r="S21" s="25">
        <f t="shared" si="4"/>
        <v>571.21600000000001</v>
      </c>
      <c r="T21" s="27">
        <f t="shared" si="5"/>
        <v>397.21600000000001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180839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250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130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187759</v>
      </c>
      <c r="N22" s="24">
        <f t="shared" si="1"/>
        <v>198129</v>
      </c>
      <c r="O22" s="25">
        <f t="shared" si="2"/>
        <v>5163.3725000000004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1050</v>
      </c>
      <c r="R22" s="24">
        <f t="shared" si="3"/>
        <v>191915.6275</v>
      </c>
      <c r="S22" s="25">
        <f t="shared" si="4"/>
        <v>1783.7104999999999</v>
      </c>
      <c r="T22" s="27">
        <f t="shared" si="5"/>
        <v>733.71049999999991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67414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60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67414</v>
      </c>
      <c r="N23" s="24">
        <f t="shared" si="1"/>
        <v>82514</v>
      </c>
      <c r="O23" s="25">
        <f t="shared" si="2"/>
        <v>1853.885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570</v>
      </c>
      <c r="R23" s="24">
        <f t="shared" si="3"/>
        <v>80090.115000000005</v>
      </c>
      <c r="S23" s="25">
        <f t="shared" si="4"/>
        <v>640.43299999999999</v>
      </c>
      <c r="T23" s="27">
        <f t="shared" si="5"/>
        <v>70.432999999999993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218267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58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221817</v>
      </c>
      <c r="N24" s="24">
        <f t="shared" si="1"/>
        <v>235670</v>
      </c>
      <c r="O24" s="25">
        <f t="shared" si="2"/>
        <v>6099.9674999999997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1201</v>
      </c>
      <c r="R24" s="24">
        <f t="shared" si="3"/>
        <v>228369.0325</v>
      </c>
      <c r="S24" s="25">
        <f t="shared" si="4"/>
        <v>2107.2615000000001</v>
      </c>
      <c r="T24" s="27">
        <f t="shared" si="5"/>
        <v>906.26150000000007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84063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210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3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85953</v>
      </c>
      <c r="N25" s="24">
        <f t="shared" si="1"/>
        <v>89492</v>
      </c>
      <c r="O25" s="25">
        <f t="shared" si="2"/>
        <v>2363.7075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731</v>
      </c>
      <c r="R25" s="24">
        <f t="shared" si="3"/>
        <v>86397.292499999996</v>
      </c>
      <c r="S25" s="25">
        <f t="shared" si="4"/>
        <v>816.55349999999999</v>
      </c>
      <c r="T25" s="27">
        <f t="shared" si="5"/>
        <v>85.553499999999985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94451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100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35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95891</v>
      </c>
      <c r="N26" s="24">
        <f t="shared" si="1"/>
        <v>102576</v>
      </c>
      <c r="O26" s="25">
        <f t="shared" si="2"/>
        <v>2637.0025000000001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805</v>
      </c>
      <c r="R26" s="24">
        <f t="shared" si="3"/>
        <v>99133.997499999998</v>
      </c>
      <c r="S26" s="25">
        <f t="shared" si="4"/>
        <v>910.96449999999993</v>
      </c>
      <c r="T26" s="27">
        <f t="shared" si="5"/>
        <v>105.96449999999993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72999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16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72999</v>
      </c>
      <c r="N27" s="40">
        <f t="shared" si="1"/>
        <v>76428</v>
      </c>
      <c r="O27" s="25">
        <f t="shared" si="2"/>
        <v>2007.4725000000001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750</v>
      </c>
      <c r="R27" s="24">
        <f t="shared" si="3"/>
        <v>73670.527499999997</v>
      </c>
      <c r="S27" s="42">
        <f t="shared" si="4"/>
        <v>693.4905</v>
      </c>
      <c r="T27" s="43">
        <f t="shared" si="5"/>
        <v>-56.509500000000003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2253885</v>
      </c>
      <c r="E28" s="45">
        <f t="shared" si="6"/>
        <v>750</v>
      </c>
      <c r="F28" s="45">
        <f t="shared" ref="F28:T28" si="7">SUM(F7:F27)</f>
        <v>1170</v>
      </c>
      <c r="G28" s="45">
        <f t="shared" si="7"/>
        <v>1380</v>
      </c>
      <c r="H28" s="45">
        <f t="shared" si="7"/>
        <v>5370</v>
      </c>
      <c r="I28" s="45">
        <f t="shared" si="7"/>
        <v>831</v>
      </c>
      <c r="J28" s="45">
        <f t="shared" si="7"/>
        <v>112</v>
      </c>
      <c r="K28" s="45">
        <f t="shared" si="7"/>
        <v>170</v>
      </c>
      <c r="L28" s="45">
        <f t="shared" si="7"/>
        <v>2</v>
      </c>
      <c r="M28" s="45">
        <f t="shared" si="7"/>
        <v>2341335</v>
      </c>
      <c r="N28" s="45">
        <f t="shared" si="7"/>
        <v>2552588</v>
      </c>
      <c r="O28" s="46">
        <f t="shared" si="7"/>
        <v>64386.712499999994</v>
      </c>
      <c r="P28" s="45">
        <f t="shared" si="7"/>
        <v>0</v>
      </c>
      <c r="Q28" s="45">
        <f t="shared" si="7"/>
        <v>15578</v>
      </c>
      <c r="R28" s="45">
        <f t="shared" si="7"/>
        <v>2472623.2874999996</v>
      </c>
      <c r="S28" s="45">
        <f t="shared" si="7"/>
        <v>22242.682499999999</v>
      </c>
      <c r="T28" s="47">
        <f t="shared" si="7"/>
        <v>6664.6825000000008</v>
      </c>
    </row>
    <row r="29" spans="1:20" ht="15.75" thickBot="1" x14ac:dyDescent="0.3">
      <c r="A29" s="65" t="s">
        <v>39</v>
      </c>
      <c r="B29" s="66"/>
      <c r="C29" s="67"/>
      <c r="D29" s="48">
        <f>D4+D5-D28</f>
        <v>509233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215</v>
      </c>
      <c r="J29" s="48">
        <f t="shared" si="8"/>
        <v>68</v>
      </c>
      <c r="K29" s="48">
        <f t="shared" si="8"/>
        <v>533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61" t="s">
        <v>62</v>
      </c>
      <c r="E31" s="61">
        <f>E29*20+F29*10+G29*9+H29*9</f>
        <v>391380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62" priority="44" operator="equal">
      <formula>212030016606640</formula>
    </cfRule>
  </conditionalFormatting>
  <conditionalFormatting sqref="D29 E28:K29 E4 E6">
    <cfRule type="cellIs" dxfId="61" priority="42" operator="equal">
      <formula>$E$4</formula>
    </cfRule>
    <cfRule type="cellIs" dxfId="60" priority="43" operator="equal">
      <formula>2120</formula>
    </cfRule>
  </conditionalFormatting>
  <conditionalFormatting sqref="D29:E29 F28:F29 F4 F6">
    <cfRule type="cellIs" dxfId="59" priority="40" operator="equal">
      <formula>$F$4</formula>
    </cfRule>
    <cfRule type="cellIs" dxfId="58" priority="41" operator="equal">
      <formula>300</formula>
    </cfRule>
  </conditionalFormatting>
  <conditionalFormatting sqref="G28:G29 G4 G6">
    <cfRule type="cellIs" dxfId="57" priority="38" operator="equal">
      <formula>$G$4</formula>
    </cfRule>
    <cfRule type="cellIs" dxfId="56" priority="39" operator="equal">
      <formula>1660</formula>
    </cfRule>
  </conditionalFormatting>
  <conditionalFormatting sqref="H28:H29 H4 H6">
    <cfRule type="cellIs" dxfId="55" priority="36" operator="equal">
      <formula>$H$4</formula>
    </cfRule>
    <cfRule type="cellIs" dxfId="54" priority="37" operator="equal">
      <formula>6640</formula>
    </cfRule>
  </conditionalFormatting>
  <conditionalFormatting sqref="T6:T28">
    <cfRule type="cellIs" dxfId="53" priority="35" operator="lessThan">
      <formula>0</formula>
    </cfRule>
  </conditionalFormatting>
  <conditionalFormatting sqref="T7:T27">
    <cfRule type="cellIs" dxfId="52" priority="32" operator="lessThan">
      <formula>0</formula>
    </cfRule>
    <cfRule type="cellIs" dxfId="51" priority="33" operator="lessThan">
      <formula>0</formula>
    </cfRule>
    <cfRule type="cellIs" dxfId="50" priority="34" operator="lessThan">
      <formula>0</formula>
    </cfRule>
  </conditionalFormatting>
  <conditionalFormatting sqref="E28:K28 E4 E6">
    <cfRule type="cellIs" dxfId="49" priority="31" operator="equal">
      <formula>$E$4</formula>
    </cfRule>
  </conditionalFormatting>
  <conditionalFormatting sqref="D28:D29 D6 D4:M4">
    <cfRule type="cellIs" dxfId="48" priority="30" operator="equal">
      <formula>$D$4</formula>
    </cfRule>
  </conditionalFormatting>
  <conditionalFormatting sqref="I28:I29 I4 I6">
    <cfRule type="cellIs" dxfId="47" priority="29" operator="equal">
      <formula>$I$4</formula>
    </cfRule>
  </conditionalFormatting>
  <conditionalFormatting sqref="J28:J29 J4 J6">
    <cfRule type="cellIs" dxfId="46" priority="28" operator="equal">
      <formula>$J$4</formula>
    </cfRule>
  </conditionalFormatting>
  <conditionalFormatting sqref="K28:K29 K4 K6">
    <cfRule type="cellIs" dxfId="45" priority="27" operator="equal">
      <formula>$K$4</formula>
    </cfRule>
  </conditionalFormatting>
  <conditionalFormatting sqref="M4:M6">
    <cfRule type="cellIs" dxfId="44" priority="26" operator="equal">
      <formula>$L$4</formula>
    </cfRule>
  </conditionalFormatting>
  <conditionalFormatting sqref="T7:T28">
    <cfRule type="cellIs" dxfId="43" priority="23" operator="lessThan">
      <formula>0</formula>
    </cfRule>
    <cfRule type="cellIs" dxfId="42" priority="24" operator="lessThan">
      <formula>0</formula>
    </cfRule>
    <cfRule type="cellIs" dxfId="41" priority="25" operator="lessThan">
      <formula>0</formula>
    </cfRule>
  </conditionalFormatting>
  <conditionalFormatting sqref="T6:T28">
    <cfRule type="cellIs" dxfId="40" priority="21" operator="lessThan">
      <formula>0</formula>
    </cfRule>
  </conditionalFormatting>
  <conditionalFormatting sqref="T7:T27">
    <cfRule type="cellIs" dxfId="39" priority="18" operator="lessThan">
      <formula>0</formula>
    </cfRule>
    <cfRule type="cellIs" dxfId="38" priority="19" operator="lessThan">
      <formula>0</formula>
    </cfRule>
    <cfRule type="cellIs" dxfId="37" priority="20" operator="lessThan">
      <formula>0</formula>
    </cfRule>
  </conditionalFormatting>
  <conditionalFormatting sqref="T7:T28">
    <cfRule type="cellIs" dxfId="36" priority="15" operator="lessThan">
      <formula>0</formula>
    </cfRule>
    <cfRule type="cellIs" dxfId="35" priority="16" operator="lessThan">
      <formula>0</formula>
    </cfRule>
    <cfRule type="cellIs" dxfId="34" priority="17" operator="lessThan">
      <formula>0</formula>
    </cfRule>
  </conditionalFormatting>
  <conditionalFormatting sqref="L4 L6 L28:L29">
    <cfRule type="cellIs" dxfId="33" priority="13" operator="equal">
      <formula>$L$4</formula>
    </cfRule>
  </conditionalFormatting>
  <conditionalFormatting sqref="D7:S7 D8:L27 Q8:Q27">
    <cfRule type="cellIs" dxfId="32" priority="12" operator="greaterThan">
      <formula>0</formula>
    </cfRule>
  </conditionalFormatting>
  <conditionalFormatting sqref="D9:S9">
    <cfRule type="cellIs" dxfId="31" priority="11" operator="greaterThan">
      <formula>0</formula>
    </cfRule>
  </conditionalFormatting>
  <conditionalFormatting sqref="D11:S11">
    <cfRule type="cellIs" dxfId="30" priority="10" operator="greaterThan">
      <formula>0</formula>
    </cfRule>
  </conditionalFormatting>
  <conditionalFormatting sqref="D13:S13">
    <cfRule type="cellIs" dxfId="29" priority="9" operator="greaterThan">
      <formula>0</formula>
    </cfRule>
  </conditionalFormatting>
  <conditionalFormatting sqref="D15:S15">
    <cfRule type="cellIs" dxfId="28" priority="8" operator="greaterThan">
      <formula>0</formula>
    </cfRule>
  </conditionalFormatting>
  <conditionalFormatting sqref="D17:S17">
    <cfRule type="cellIs" dxfId="27" priority="7" operator="greaterThan">
      <formula>0</formula>
    </cfRule>
  </conditionalFormatting>
  <conditionalFormatting sqref="D19:S19">
    <cfRule type="cellIs" dxfId="26" priority="6" operator="greaterThan">
      <formula>0</formula>
    </cfRule>
  </conditionalFormatting>
  <conditionalFormatting sqref="D21:S21">
    <cfRule type="cellIs" dxfId="25" priority="5" operator="greaterThan">
      <formula>0</formula>
    </cfRule>
  </conditionalFormatting>
  <conditionalFormatting sqref="D23:S23">
    <cfRule type="cellIs" dxfId="24" priority="4" operator="greaterThan">
      <formula>0</formula>
    </cfRule>
  </conditionalFormatting>
  <conditionalFormatting sqref="D25:S25">
    <cfRule type="cellIs" dxfId="23" priority="3" operator="greaterThan">
      <formula>0</formula>
    </cfRule>
  </conditionalFormatting>
  <conditionalFormatting sqref="D27:S27">
    <cfRule type="cellIs" dxfId="22" priority="2" operator="greaterThan">
      <formula>0</formula>
    </cfRule>
  </conditionalFormatting>
  <conditionalFormatting sqref="D5:L5">
    <cfRule type="cellIs" dxfId="2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7" sqref="C7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78" t="s">
        <v>55</v>
      </c>
      <c r="B1" s="79"/>
      <c r="C1" s="79"/>
      <c r="D1" s="80"/>
      <c r="E1" s="53"/>
      <c r="F1" s="53"/>
    </row>
    <row r="2" spans="1:6" ht="26.25" x14ac:dyDescent="0.4">
      <c r="A2" s="54" t="s">
        <v>56</v>
      </c>
      <c r="B2" s="55" t="s">
        <v>57</v>
      </c>
      <c r="C2" s="56" t="s">
        <v>58</v>
      </c>
      <c r="D2" s="57" t="s">
        <v>59</v>
      </c>
      <c r="E2" s="58"/>
      <c r="F2" s="58"/>
    </row>
    <row r="3" spans="1:6" ht="26.25" x14ac:dyDescent="0.4">
      <c r="A3" s="54" t="s">
        <v>23</v>
      </c>
      <c r="B3" s="54">
        <v>60000</v>
      </c>
      <c r="C3" s="54">
        <f>Total!E7*20+Total!F7*10+Total!G7*9+Total!H7*9</f>
        <v>4870</v>
      </c>
      <c r="D3" s="54">
        <f>B3-C3</f>
        <v>55130</v>
      </c>
    </row>
    <row r="4" spans="1:6" ht="26.25" x14ac:dyDescent="0.4">
      <c r="A4" s="54" t="s">
        <v>32</v>
      </c>
      <c r="B4" s="54">
        <v>35000</v>
      </c>
      <c r="C4" s="54">
        <f>Total!E8*20+Total!F8*10+Total!G8*9+Total!H8*9</f>
        <v>1500</v>
      </c>
      <c r="D4" s="54">
        <f t="shared" ref="D4:D23" si="0">B4-C4</f>
        <v>33500</v>
      </c>
    </row>
    <row r="5" spans="1:6" ht="26.25" x14ac:dyDescent="0.4">
      <c r="A5" s="54" t="s">
        <v>24</v>
      </c>
      <c r="B5" s="54">
        <v>75000</v>
      </c>
      <c r="C5" s="54">
        <f>Total!E9*20+Total!F9*10+Total!G9*9+Total!H9*9</f>
        <v>14120</v>
      </c>
      <c r="D5" s="54">
        <f t="shared" si="0"/>
        <v>60880</v>
      </c>
    </row>
    <row r="6" spans="1:6" ht="26.25" x14ac:dyDescent="0.4">
      <c r="A6" s="54" t="s">
        <v>25</v>
      </c>
      <c r="B6" s="54">
        <v>30000</v>
      </c>
      <c r="C6" s="54">
        <f>Total!E10*20+Total!F10*10+Total!G10*9+Total!H10*9</f>
        <v>4780</v>
      </c>
      <c r="D6" s="54">
        <f t="shared" si="0"/>
        <v>25220</v>
      </c>
    </row>
    <row r="7" spans="1:6" ht="26.25" x14ac:dyDescent="0.4">
      <c r="A7" s="54" t="s">
        <v>26</v>
      </c>
      <c r="B7" s="54">
        <v>35000</v>
      </c>
      <c r="C7" s="54">
        <f>Total!E11*20+Total!F11*10+Total!G11*9+Total!H11*9</f>
        <v>5750</v>
      </c>
      <c r="D7" s="54">
        <f t="shared" si="0"/>
        <v>29250</v>
      </c>
      <c r="F7" s="59"/>
    </row>
    <row r="8" spans="1:6" ht="26.25" x14ac:dyDescent="0.4">
      <c r="A8" s="54" t="s">
        <v>27</v>
      </c>
      <c r="B8" s="54">
        <v>30000</v>
      </c>
      <c r="C8" s="54">
        <f>Total!E12*20+Total!F12*10+Total!G12*9+Total!H12*9</f>
        <v>950</v>
      </c>
      <c r="D8" s="54">
        <f t="shared" si="0"/>
        <v>29050</v>
      </c>
    </row>
    <row r="9" spans="1:6" ht="26.25" x14ac:dyDescent="0.4">
      <c r="A9" s="54" t="s">
        <v>42</v>
      </c>
      <c r="B9" s="54">
        <v>30000</v>
      </c>
      <c r="C9" s="54">
        <f>Total!E13*20+Total!F13*10+Total!G13*9+Total!H13*9</f>
        <v>5090</v>
      </c>
      <c r="D9" s="54">
        <f t="shared" si="0"/>
        <v>24910</v>
      </c>
    </row>
    <row r="10" spans="1:6" ht="26.25" x14ac:dyDescent="0.4">
      <c r="A10" s="54" t="s">
        <v>28</v>
      </c>
      <c r="B10" s="54">
        <v>70000</v>
      </c>
      <c r="C10" s="54">
        <f>Total!E14*20+Total!F14*10+Total!G14*9+Total!H14*9</f>
        <v>4830</v>
      </c>
      <c r="D10" s="54">
        <f t="shared" si="0"/>
        <v>65170</v>
      </c>
    </row>
    <row r="11" spans="1:6" ht="26.25" x14ac:dyDescent="0.4">
      <c r="A11" s="54" t="s">
        <v>29</v>
      </c>
      <c r="B11" s="54">
        <v>70000</v>
      </c>
      <c r="C11" s="54">
        <f>Total!E15*20+Total!F15*10+Total!G15*9+Total!H15*9</f>
        <v>5370</v>
      </c>
      <c r="D11" s="54">
        <f t="shared" si="0"/>
        <v>64630</v>
      </c>
    </row>
    <row r="12" spans="1:6" ht="26.25" x14ac:dyDescent="0.4">
      <c r="A12" s="54" t="s">
        <v>30</v>
      </c>
      <c r="B12" s="54">
        <v>70000</v>
      </c>
      <c r="C12" s="54">
        <f>Total!E16*20+Total!F16*10+Total!G16*9+Total!H16*9</f>
        <v>10100</v>
      </c>
      <c r="D12" s="54">
        <f t="shared" si="0"/>
        <v>59900</v>
      </c>
    </row>
    <row r="13" spans="1:6" ht="26.25" x14ac:dyDescent="0.4">
      <c r="A13" s="54" t="s">
        <v>31</v>
      </c>
      <c r="B13" s="54">
        <v>55000</v>
      </c>
      <c r="C13" s="54">
        <f>Total!E17*20+Total!F17*10+Total!G17*9+Total!H17*9</f>
        <v>5620</v>
      </c>
      <c r="D13" s="54">
        <f t="shared" si="0"/>
        <v>49380</v>
      </c>
    </row>
    <row r="14" spans="1:6" ht="26.25" x14ac:dyDescent="0.4">
      <c r="A14" s="54" t="s">
        <v>60</v>
      </c>
      <c r="B14" s="54">
        <v>40000</v>
      </c>
      <c r="C14" s="54">
        <f>Total!E18*20+Total!F18*10+Total!G18*9+Total!H18*9</f>
        <v>3900</v>
      </c>
      <c r="D14" s="54">
        <f t="shared" si="0"/>
        <v>36100</v>
      </c>
    </row>
    <row r="15" spans="1:6" ht="26.25" x14ac:dyDescent="0.4">
      <c r="A15" s="54" t="s">
        <v>43</v>
      </c>
      <c r="B15" s="54">
        <v>55000</v>
      </c>
      <c r="C15" s="54">
        <f>Total!E19*20+Total!F19*10+Total!G19*9+Total!H19*9</f>
        <v>3240</v>
      </c>
      <c r="D15" s="54">
        <f t="shared" si="0"/>
        <v>51760</v>
      </c>
    </row>
    <row r="16" spans="1:6" ht="26.25" x14ac:dyDescent="0.4">
      <c r="A16" s="54" t="s">
        <v>49</v>
      </c>
      <c r="B16" s="54">
        <v>30000</v>
      </c>
      <c r="C16" s="54">
        <f>Total!E20*20+Total!F20*10+Total!G20*9+Total!H20*9</f>
        <v>0</v>
      </c>
      <c r="D16" s="54">
        <f t="shared" si="0"/>
        <v>30000</v>
      </c>
    </row>
    <row r="17" spans="1:4" ht="26.25" x14ac:dyDescent="0.4">
      <c r="A17" s="54" t="s">
        <v>45</v>
      </c>
      <c r="B17" s="54">
        <v>30000</v>
      </c>
      <c r="C17" s="54">
        <f>Total!E21*20+Total!F21*10+Total!G21*9+Total!H21*9</f>
        <v>3530</v>
      </c>
      <c r="D17" s="54">
        <f t="shared" si="0"/>
        <v>26470</v>
      </c>
    </row>
    <row r="18" spans="1:4" ht="26.25" x14ac:dyDescent="0.4">
      <c r="A18" s="54" t="s">
        <v>33</v>
      </c>
      <c r="B18" s="54">
        <v>75000</v>
      </c>
      <c r="C18" s="54">
        <f>Total!E22*20+Total!F22*10+Total!G22*9+Total!H22*9</f>
        <v>6920</v>
      </c>
      <c r="D18" s="54">
        <f t="shared" si="0"/>
        <v>68080</v>
      </c>
    </row>
    <row r="19" spans="1:4" ht="26.25" x14ac:dyDescent="0.4">
      <c r="A19" s="54" t="s">
        <v>34</v>
      </c>
      <c r="B19" s="54">
        <v>30000</v>
      </c>
      <c r="C19" s="54">
        <f>Total!E23*20+Total!F23*10+Total!G23*9+Total!H23*9</f>
        <v>0</v>
      </c>
      <c r="D19" s="54">
        <f t="shared" si="0"/>
        <v>30000</v>
      </c>
    </row>
    <row r="20" spans="1:4" ht="26.25" x14ac:dyDescent="0.4">
      <c r="A20" s="54" t="s">
        <v>35</v>
      </c>
      <c r="B20" s="54">
        <v>75000</v>
      </c>
      <c r="C20" s="54">
        <f>Total!E24*20+Total!F24*10+Total!G24*9+Total!H24*9</f>
        <v>3550</v>
      </c>
      <c r="D20" s="54">
        <f t="shared" si="0"/>
        <v>71450</v>
      </c>
    </row>
    <row r="21" spans="1:4" ht="26.25" x14ac:dyDescent="0.4">
      <c r="A21" s="54" t="s">
        <v>36</v>
      </c>
      <c r="B21" s="54">
        <v>35000</v>
      </c>
      <c r="C21" s="54">
        <f>Total!E25*20+Total!F25*10+Total!G25*9+Total!H25*9</f>
        <v>1890</v>
      </c>
      <c r="D21" s="54">
        <f t="shared" si="0"/>
        <v>33110</v>
      </c>
    </row>
    <row r="22" spans="1:4" ht="26.25" x14ac:dyDescent="0.4">
      <c r="A22" s="54" t="s">
        <v>46</v>
      </c>
      <c r="B22" s="54">
        <v>35000</v>
      </c>
      <c r="C22" s="54">
        <f>Total!E26*20+Total!F26*10+Total!G26*9+Total!H26*9</f>
        <v>1440</v>
      </c>
      <c r="D22" s="54">
        <f t="shared" si="0"/>
        <v>33560</v>
      </c>
    </row>
    <row r="23" spans="1:4" ht="26.25" x14ac:dyDescent="0.4">
      <c r="A23" s="54" t="s">
        <v>37</v>
      </c>
      <c r="B23" s="54">
        <v>35000</v>
      </c>
      <c r="C23" s="54">
        <f>Total!E27*20+Total!F27*10+Total!G27*9+Total!H27*9</f>
        <v>0</v>
      </c>
      <c r="D23" s="54">
        <f t="shared" si="0"/>
        <v>35000</v>
      </c>
    </row>
    <row r="24" spans="1:4" ht="26.25" x14ac:dyDescent="0.4">
      <c r="A24" s="60" t="s">
        <v>61</v>
      </c>
      <c r="B24" s="60">
        <f>SUM(B3:B23)</f>
        <v>1000000</v>
      </c>
      <c r="C24" s="60">
        <f t="shared" ref="C24:D24" si="1">SUM(C3:C23)</f>
        <v>87450</v>
      </c>
      <c r="D24" s="60">
        <f t="shared" si="1"/>
        <v>912550</v>
      </c>
    </row>
  </sheetData>
  <mergeCells count="1">
    <mergeCell ref="A1:D1"/>
  </mergeCells>
  <conditionalFormatting sqref="D3:D24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52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187948</v>
      </c>
      <c r="E28" s="45">
        <f t="shared" si="6"/>
        <v>110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470</v>
      </c>
      <c r="I28" s="45">
        <f t="shared" si="7"/>
        <v>113</v>
      </c>
      <c r="J28" s="45">
        <f t="shared" si="7"/>
        <v>4</v>
      </c>
      <c r="K28" s="45">
        <f t="shared" si="7"/>
        <v>27</v>
      </c>
      <c r="L28" s="45">
        <f t="shared" si="7"/>
        <v>0</v>
      </c>
      <c r="M28" s="45">
        <f t="shared" si="7"/>
        <v>194978</v>
      </c>
      <c r="N28" s="45">
        <f t="shared" si="7"/>
        <v>222239</v>
      </c>
      <c r="O28" s="46">
        <f t="shared" si="7"/>
        <v>5361.8950000000004</v>
      </c>
      <c r="P28" s="45">
        <f t="shared" si="7"/>
        <v>62449</v>
      </c>
      <c r="Q28" s="45">
        <f t="shared" si="7"/>
        <v>2206</v>
      </c>
      <c r="R28" s="45">
        <f t="shared" si="7"/>
        <v>214671.10499999998</v>
      </c>
      <c r="S28" s="45">
        <f t="shared" si="7"/>
        <v>1852.2909999999999</v>
      </c>
      <c r="T28" s="47">
        <f t="shared" si="7"/>
        <v>-353.70900000000006</v>
      </c>
    </row>
    <row r="29" spans="1:20" ht="15.75" thickBot="1" x14ac:dyDescent="0.3">
      <c r="A29" s="65" t="s">
        <v>39</v>
      </c>
      <c r="B29" s="66"/>
      <c r="C29" s="67"/>
      <c r="D29" s="48">
        <f>D4+D5-D28</f>
        <v>705211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6" priority="43" operator="equal">
      <formula>212030016606640</formula>
    </cfRule>
  </conditionalFormatting>
  <conditionalFormatting sqref="D29 E4:E6 E28:K29">
    <cfRule type="cellIs" dxfId="1265" priority="41" operator="equal">
      <formula>$E$4</formula>
    </cfRule>
    <cfRule type="cellIs" dxfId="1264" priority="42" operator="equal">
      <formula>2120</formula>
    </cfRule>
  </conditionalFormatting>
  <conditionalFormatting sqref="D29:E29 F4:F6 F28:F29">
    <cfRule type="cellIs" dxfId="1263" priority="39" operator="equal">
      <formula>$F$4</formula>
    </cfRule>
    <cfRule type="cellIs" dxfId="1262" priority="40" operator="equal">
      <formula>300</formula>
    </cfRule>
  </conditionalFormatting>
  <conditionalFormatting sqref="G4:G6 G28:G29">
    <cfRule type="cellIs" dxfId="1261" priority="37" operator="equal">
      <formula>$G$4</formula>
    </cfRule>
    <cfRule type="cellIs" dxfId="1260" priority="38" operator="equal">
      <formula>1660</formula>
    </cfRule>
  </conditionalFormatting>
  <conditionalFormatting sqref="H4:H6 H28:H29">
    <cfRule type="cellIs" dxfId="1259" priority="35" operator="equal">
      <formula>$H$4</formula>
    </cfRule>
    <cfRule type="cellIs" dxfId="1258" priority="36" operator="equal">
      <formula>6640</formula>
    </cfRule>
  </conditionalFormatting>
  <conditionalFormatting sqref="T6:T28">
    <cfRule type="cellIs" dxfId="1257" priority="34" operator="lessThan">
      <formula>0</formula>
    </cfRule>
  </conditionalFormatting>
  <conditionalFormatting sqref="T7:T27">
    <cfRule type="cellIs" dxfId="1256" priority="31" operator="lessThan">
      <formula>0</formula>
    </cfRule>
    <cfRule type="cellIs" dxfId="1255" priority="32" operator="lessThan">
      <formula>0</formula>
    </cfRule>
    <cfRule type="cellIs" dxfId="1254" priority="33" operator="lessThan">
      <formula>0</formula>
    </cfRule>
  </conditionalFormatting>
  <conditionalFormatting sqref="E4:E6 E28:K28">
    <cfRule type="cellIs" dxfId="1253" priority="30" operator="equal">
      <formula>$E$4</formula>
    </cfRule>
  </conditionalFormatting>
  <conditionalFormatting sqref="D28:D29 D6 D4:M4">
    <cfRule type="cellIs" dxfId="1252" priority="29" operator="equal">
      <formula>$D$4</formula>
    </cfRule>
  </conditionalFormatting>
  <conditionalFormatting sqref="I4:I6 I28:I29">
    <cfRule type="cellIs" dxfId="1251" priority="28" operator="equal">
      <formula>$I$4</formula>
    </cfRule>
  </conditionalFormatting>
  <conditionalFormatting sqref="J4:J6 J28:J29">
    <cfRule type="cellIs" dxfId="1250" priority="27" operator="equal">
      <formula>$J$4</formula>
    </cfRule>
  </conditionalFormatting>
  <conditionalFormatting sqref="K4:K6 K28:K29">
    <cfRule type="cellIs" dxfId="1249" priority="26" operator="equal">
      <formula>$K$4</formula>
    </cfRule>
  </conditionalFormatting>
  <conditionalFormatting sqref="M4:M6">
    <cfRule type="cellIs" dxfId="1248" priority="25" operator="equal">
      <formula>$L$4</formula>
    </cfRule>
  </conditionalFormatting>
  <conditionalFormatting sqref="T7:T28">
    <cfRule type="cellIs" dxfId="1247" priority="22" operator="lessThan">
      <formula>0</formula>
    </cfRule>
    <cfRule type="cellIs" dxfId="1246" priority="23" operator="lessThan">
      <formula>0</formula>
    </cfRule>
    <cfRule type="cellIs" dxfId="1245" priority="24" operator="lessThan">
      <formula>0</formula>
    </cfRule>
  </conditionalFormatting>
  <conditionalFormatting sqref="D5:K5">
    <cfRule type="cellIs" dxfId="1244" priority="21" operator="greaterThan">
      <formula>0</formula>
    </cfRule>
  </conditionalFormatting>
  <conditionalFormatting sqref="T6:T28">
    <cfRule type="cellIs" dxfId="1243" priority="20" operator="lessThan">
      <formula>0</formula>
    </cfRule>
  </conditionalFormatting>
  <conditionalFormatting sqref="T7:T27">
    <cfRule type="cellIs" dxfId="1242" priority="17" operator="lessThan">
      <formula>0</formula>
    </cfRule>
    <cfRule type="cellIs" dxfId="1241" priority="18" operator="lessThan">
      <formula>0</formula>
    </cfRule>
    <cfRule type="cellIs" dxfId="1240" priority="19" operator="lessThan">
      <formula>0</formula>
    </cfRule>
  </conditionalFormatting>
  <conditionalFormatting sqref="T7:T28">
    <cfRule type="cellIs" dxfId="1239" priority="14" operator="lessThan">
      <formula>0</formula>
    </cfRule>
    <cfRule type="cellIs" dxfId="1238" priority="15" operator="lessThan">
      <formula>0</formula>
    </cfRule>
    <cfRule type="cellIs" dxfId="1237" priority="16" operator="lessThan">
      <formula>0</formula>
    </cfRule>
  </conditionalFormatting>
  <conditionalFormatting sqref="D5:K5">
    <cfRule type="cellIs" dxfId="1236" priority="13" operator="greaterThan">
      <formula>0</formula>
    </cfRule>
  </conditionalFormatting>
  <conditionalFormatting sqref="L4 L6 L28:L29">
    <cfRule type="cellIs" dxfId="1235" priority="12" operator="equal">
      <formula>$L$4</formula>
    </cfRule>
  </conditionalFormatting>
  <conditionalFormatting sqref="D7:S7">
    <cfRule type="cellIs" dxfId="1234" priority="11" operator="greaterThan">
      <formula>0</formula>
    </cfRule>
  </conditionalFormatting>
  <conditionalFormatting sqref="D9:S9">
    <cfRule type="cellIs" dxfId="1233" priority="10" operator="greaterThan">
      <formula>0</formula>
    </cfRule>
  </conditionalFormatting>
  <conditionalFormatting sqref="D11:S11">
    <cfRule type="cellIs" dxfId="1232" priority="9" operator="greaterThan">
      <formula>0</formula>
    </cfRule>
  </conditionalFormatting>
  <conditionalFormatting sqref="D13:S13">
    <cfRule type="cellIs" dxfId="1231" priority="8" operator="greaterThan">
      <formula>0</formula>
    </cfRule>
  </conditionalFormatting>
  <conditionalFormatting sqref="D15:S15">
    <cfRule type="cellIs" dxfId="1230" priority="7" operator="greaterThan">
      <formula>0</formula>
    </cfRule>
  </conditionalFormatting>
  <conditionalFormatting sqref="D17:S17">
    <cfRule type="cellIs" dxfId="1229" priority="6" operator="greaterThan">
      <formula>0</formula>
    </cfRule>
  </conditionalFormatting>
  <conditionalFormatting sqref="D19:S19">
    <cfRule type="cellIs" dxfId="1228" priority="5" operator="greaterThan">
      <formula>0</formula>
    </cfRule>
  </conditionalFormatting>
  <conditionalFormatting sqref="D21:S21">
    <cfRule type="cellIs" dxfId="1227" priority="4" operator="greaterThan">
      <formula>0</formula>
    </cfRule>
  </conditionalFormatting>
  <conditionalFormatting sqref="D23:S23">
    <cfRule type="cellIs" dxfId="1226" priority="3" operator="greaterThan">
      <formula>0</formula>
    </cfRule>
  </conditionalFormatting>
  <conditionalFormatting sqref="D25:S25">
    <cfRule type="cellIs" dxfId="1225" priority="2" operator="greaterThan">
      <formula>0</formula>
    </cfRule>
  </conditionalFormatting>
  <conditionalFormatting sqref="D27:S27">
    <cfRule type="cellIs" dxfId="122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53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201224</v>
      </c>
      <c r="E28" s="45">
        <f t="shared" si="6"/>
        <v>200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910</v>
      </c>
      <c r="I28" s="45">
        <f t="shared" si="7"/>
        <v>150</v>
      </c>
      <c r="J28" s="45">
        <f t="shared" si="7"/>
        <v>26</v>
      </c>
      <c r="K28" s="45">
        <f t="shared" si="7"/>
        <v>39</v>
      </c>
      <c r="L28" s="45">
        <f t="shared" si="7"/>
        <v>0</v>
      </c>
      <c r="M28" s="45">
        <f t="shared" si="7"/>
        <v>216314</v>
      </c>
      <c r="N28" s="45">
        <f t="shared" si="7"/>
        <v>257028</v>
      </c>
      <c r="O28" s="46">
        <f t="shared" si="7"/>
        <v>5948.6349999999993</v>
      </c>
      <c r="P28" s="45">
        <f t="shared" si="7"/>
        <v>5130</v>
      </c>
      <c r="Q28" s="45">
        <f t="shared" si="7"/>
        <v>1993</v>
      </c>
      <c r="R28" s="45">
        <f t="shared" si="7"/>
        <v>249086.36500000002</v>
      </c>
      <c r="S28" s="45">
        <f t="shared" si="7"/>
        <v>2054.9830000000002</v>
      </c>
      <c r="T28" s="47">
        <f t="shared" si="7"/>
        <v>61.982999999999997</v>
      </c>
    </row>
    <row r="29" spans="1:20" ht="15.75" thickBot="1" x14ac:dyDescent="0.3">
      <c r="A29" s="65" t="s">
        <v>39</v>
      </c>
      <c r="B29" s="66"/>
      <c r="C29" s="67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8570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3" priority="43" operator="equal">
      <formula>212030016606640</formula>
    </cfRule>
  </conditionalFormatting>
  <conditionalFormatting sqref="D29 E4:E6 E28:K29">
    <cfRule type="cellIs" dxfId="1222" priority="41" operator="equal">
      <formula>$E$4</formula>
    </cfRule>
    <cfRule type="cellIs" dxfId="1221" priority="42" operator="equal">
      <formula>2120</formula>
    </cfRule>
  </conditionalFormatting>
  <conditionalFormatting sqref="D29:E29 F4:F6 F28:F29">
    <cfRule type="cellIs" dxfId="1220" priority="39" operator="equal">
      <formula>$F$4</formula>
    </cfRule>
    <cfRule type="cellIs" dxfId="1219" priority="40" operator="equal">
      <formula>300</formula>
    </cfRule>
  </conditionalFormatting>
  <conditionalFormatting sqref="G4:G6 G28:G29">
    <cfRule type="cellIs" dxfId="1218" priority="37" operator="equal">
      <formula>$G$4</formula>
    </cfRule>
    <cfRule type="cellIs" dxfId="1217" priority="38" operator="equal">
      <formula>1660</formula>
    </cfRule>
  </conditionalFormatting>
  <conditionalFormatting sqref="H4:H6 H28:H29">
    <cfRule type="cellIs" dxfId="1216" priority="35" operator="equal">
      <formula>$H$4</formula>
    </cfRule>
    <cfRule type="cellIs" dxfId="1215" priority="36" operator="equal">
      <formula>6640</formula>
    </cfRule>
  </conditionalFormatting>
  <conditionalFormatting sqref="T6:T28">
    <cfRule type="cellIs" dxfId="1214" priority="34" operator="lessThan">
      <formula>0</formula>
    </cfRule>
  </conditionalFormatting>
  <conditionalFormatting sqref="T7:T27">
    <cfRule type="cellIs" dxfId="1213" priority="31" operator="lessThan">
      <formula>0</formula>
    </cfRule>
    <cfRule type="cellIs" dxfId="1212" priority="32" operator="lessThan">
      <formula>0</formula>
    </cfRule>
    <cfRule type="cellIs" dxfId="1211" priority="33" operator="lessThan">
      <formula>0</formula>
    </cfRule>
  </conditionalFormatting>
  <conditionalFormatting sqref="E4:E6 E28:K28">
    <cfRule type="cellIs" dxfId="1210" priority="30" operator="equal">
      <formula>$E$4</formula>
    </cfRule>
  </conditionalFormatting>
  <conditionalFormatting sqref="D28:D29 D6 D4:M4">
    <cfRule type="cellIs" dxfId="1209" priority="29" operator="equal">
      <formula>$D$4</formula>
    </cfRule>
  </conditionalFormatting>
  <conditionalFormatting sqref="I4:I6 I28:I29">
    <cfRule type="cellIs" dxfId="1208" priority="28" operator="equal">
      <formula>$I$4</formula>
    </cfRule>
  </conditionalFormatting>
  <conditionalFormatting sqref="J4:J6 J28:J29">
    <cfRule type="cellIs" dxfId="1207" priority="27" operator="equal">
      <formula>$J$4</formula>
    </cfRule>
  </conditionalFormatting>
  <conditionalFormatting sqref="K4:K6 K28:K29">
    <cfRule type="cellIs" dxfId="1206" priority="26" operator="equal">
      <formula>$K$4</formula>
    </cfRule>
  </conditionalFormatting>
  <conditionalFormatting sqref="M4:M6">
    <cfRule type="cellIs" dxfId="1205" priority="25" operator="equal">
      <formula>$L$4</formula>
    </cfRule>
  </conditionalFormatting>
  <conditionalFormatting sqref="T7:T28">
    <cfRule type="cellIs" dxfId="1204" priority="22" operator="lessThan">
      <formula>0</formula>
    </cfRule>
    <cfRule type="cellIs" dxfId="1203" priority="23" operator="lessThan">
      <formula>0</formula>
    </cfRule>
    <cfRule type="cellIs" dxfId="1202" priority="24" operator="lessThan">
      <formula>0</formula>
    </cfRule>
  </conditionalFormatting>
  <conditionalFormatting sqref="D5:K5">
    <cfRule type="cellIs" dxfId="1201" priority="21" operator="greaterThan">
      <formula>0</formula>
    </cfRule>
  </conditionalFormatting>
  <conditionalFormatting sqref="T6:T28">
    <cfRule type="cellIs" dxfId="1200" priority="20" operator="lessThan">
      <formula>0</formula>
    </cfRule>
  </conditionalFormatting>
  <conditionalFormatting sqref="T7:T27">
    <cfRule type="cellIs" dxfId="1199" priority="17" operator="lessThan">
      <formula>0</formula>
    </cfRule>
    <cfRule type="cellIs" dxfId="1198" priority="18" operator="lessThan">
      <formula>0</formula>
    </cfRule>
    <cfRule type="cellIs" dxfId="1197" priority="19" operator="lessThan">
      <formula>0</formula>
    </cfRule>
  </conditionalFormatting>
  <conditionalFormatting sqref="T7:T28">
    <cfRule type="cellIs" dxfId="1196" priority="14" operator="lessThan">
      <formula>0</formula>
    </cfRule>
    <cfRule type="cellIs" dxfId="1195" priority="15" operator="lessThan">
      <formula>0</formula>
    </cfRule>
    <cfRule type="cellIs" dxfId="1194" priority="16" operator="lessThan">
      <formula>0</formula>
    </cfRule>
  </conditionalFormatting>
  <conditionalFormatting sqref="D5:K5">
    <cfRule type="cellIs" dxfId="1193" priority="13" operator="greaterThan">
      <formula>0</formula>
    </cfRule>
  </conditionalFormatting>
  <conditionalFormatting sqref="L4 L6 L28:L29">
    <cfRule type="cellIs" dxfId="1192" priority="12" operator="equal">
      <formula>$L$4</formula>
    </cfRule>
  </conditionalFormatting>
  <conditionalFormatting sqref="D7:S7">
    <cfRule type="cellIs" dxfId="1191" priority="11" operator="greaterThan">
      <formula>0</formula>
    </cfRule>
  </conditionalFormatting>
  <conditionalFormatting sqref="D9:S9">
    <cfRule type="cellIs" dxfId="1190" priority="10" operator="greaterThan">
      <formula>0</formula>
    </cfRule>
  </conditionalFormatting>
  <conditionalFormatting sqref="D11:S11">
    <cfRule type="cellIs" dxfId="1189" priority="9" operator="greaterThan">
      <formula>0</formula>
    </cfRule>
  </conditionalFormatting>
  <conditionalFormatting sqref="D13:S13">
    <cfRule type="cellIs" dxfId="1188" priority="8" operator="greaterThan">
      <formula>0</formula>
    </cfRule>
  </conditionalFormatting>
  <conditionalFormatting sqref="D15:S15">
    <cfRule type="cellIs" dxfId="1187" priority="7" operator="greaterThan">
      <formula>0</formula>
    </cfRule>
  </conditionalFormatting>
  <conditionalFormatting sqref="D17:S17">
    <cfRule type="cellIs" dxfId="1186" priority="6" operator="greaterThan">
      <formula>0</formula>
    </cfRule>
  </conditionalFormatting>
  <conditionalFormatting sqref="D19:S19">
    <cfRule type="cellIs" dxfId="1185" priority="5" operator="greaterThan">
      <formula>0</formula>
    </cfRule>
  </conditionalFormatting>
  <conditionalFormatting sqref="D21:S21">
    <cfRule type="cellIs" dxfId="1184" priority="4" operator="greaterThan">
      <formula>0</formula>
    </cfRule>
  </conditionalFormatting>
  <conditionalFormatting sqref="D23:S23">
    <cfRule type="cellIs" dxfId="1183" priority="3" operator="greaterThan">
      <formula>0</formula>
    </cfRule>
  </conditionalFormatting>
  <conditionalFormatting sqref="D25:S25">
    <cfRule type="cellIs" dxfId="1182" priority="2" operator="greaterThan">
      <formula>0</formula>
    </cfRule>
  </conditionalFormatting>
  <conditionalFormatting sqref="D27:S27">
    <cfRule type="cellIs" dxfId="118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54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197621</v>
      </c>
      <c r="E28" s="45">
        <f t="shared" si="6"/>
        <v>20</v>
      </c>
      <c r="F28" s="45">
        <f t="shared" ref="F28:T28" si="7">SUM(F7:F27)</f>
        <v>80</v>
      </c>
      <c r="G28" s="45">
        <f t="shared" si="7"/>
        <v>0</v>
      </c>
      <c r="H28" s="45">
        <f t="shared" si="7"/>
        <v>740</v>
      </c>
      <c r="I28" s="45">
        <f t="shared" si="7"/>
        <v>57</v>
      </c>
      <c r="J28" s="45">
        <f t="shared" si="7"/>
        <v>28</v>
      </c>
      <c r="K28" s="45">
        <f t="shared" si="7"/>
        <v>19</v>
      </c>
      <c r="L28" s="45">
        <f t="shared" si="7"/>
        <v>0</v>
      </c>
      <c r="M28" s="45">
        <f t="shared" si="7"/>
        <v>205481</v>
      </c>
      <c r="N28" s="45">
        <f t="shared" si="7"/>
        <v>225174</v>
      </c>
      <c r="O28" s="46">
        <f t="shared" si="7"/>
        <v>5650.7275</v>
      </c>
      <c r="P28" s="45">
        <f t="shared" si="7"/>
        <v>26341</v>
      </c>
      <c r="Q28" s="45">
        <f t="shared" si="7"/>
        <v>1542</v>
      </c>
      <c r="R28" s="45">
        <f t="shared" si="7"/>
        <v>217981.27250000002</v>
      </c>
      <c r="S28" s="45">
        <f t="shared" si="7"/>
        <v>1952.0694999999996</v>
      </c>
      <c r="T28" s="47">
        <f t="shared" si="7"/>
        <v>410.06949999999995</v>
      </c>
    </row>
    <row r="29" spans="1:20" ht="15.75" thickBot="1" x14ac:dyDescent="0.3">
      <c r="A29" s="65" t="s">
        <v>39</v>
      </c>
      <c r="B29" s="66"/>
      <c r="C29" s="67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80" priority="43" operator="equal">
      <formula>212030016606640</formula>
    </cfRule>
  </conditionalFormatting>
  <conditionalFormatting sqref="D29 E4:E6 E28:K29">
    <cfRule type="cellIs" dxfId="1179" priority="41" operator="equal">
      <formula>$E$4</formula>
    </cfRule>
    <cfRule type="cellIs" dxfId="1178" priority="42" operator="equal">
      <formula>2120</formula>
    </cfRule>
  </conditionalFormatting>
  <conditionalFormatting sqref="D29:E29 F4:F6 F28:F29">
    <cfRule type="cellIs" dxfId="1177" priority="39" operator="equal">
      <formula>$F$4</formula>
    </cfRule>
    <cfRule type="cellIs" dxfId="1176" priority="40" operator="equal">
      <formula>300</formula>
    </cfRule>
  </conditionalFormatting>
  <conditionalFormatting sqref="G4:G6 G28:G29">
    <cfRule type="cellIs" dxfId="1175" priority="37" operator="equal">
      <formula>$G$4</formula>
    </cfRule>
    <cfRule type="cellIs" dxfId="1174" priority="38" operator="equal">
      <formula>1660</formula>
    </cfRule>
  </conditionalFormatting>
  <conditionalFormatting sqref="H4:H6 H28:H29">
    <cfRule type="cellIs" dxfId="1173" priority="35" operator="equal">
      <formula>$H$4</formula>
    </cfRule>
    <cfRule type="cellIs" dxfId="1172" priority="36" operator="equal">
      <formula>6640</formula>
    </cfRule>
  </conditionalFormatting>
  <conditionalFormatting sqref="T6:T28">
    <cfRule type="cellIs" dxfId="1171" priority="34" operator="lessThan">
      <formula>0</formula>
    </cfRule>
  </conditionalFormatting>
  <conditionalFormatting sqref="T7:T27">
    <cfRule type="cellIs" dxfId="1170" priority="31" operator="lessThan">
      <formula>0</formula>
    </cfRule>
    <cfRule type="cellIs" dxfId="1169" priority="32" operator="lessThan">
      <formula>0</formula>
    </cfRule>
    <cfRule type="cellIs" dxfId="1168" priority="33" operator="lessThan">
      <formula>0</formula>
    </cfRule>
  </conditionalFormatting>
  <conditionalFormatting sqref="E4:E6 E28:K28">
    <cfRule type="cellIs" dxfId="1167" priority="30" operator="equal">
      <formula>$E$4</formula>
    </cfRule>
  </conditionalFormatting>
  <conditionalFormatting sqref="D28:D29 D6 D4:M4">
    <cfRule type="cellIs" dxfId="1166" priority="29" operator="equal">
      <formula>$D$4</formula>
    </cfRule>
  </conditionalFormatting>
  <conditionalFormatting sqref="I4:I6 I28:I29">
    <cfRule type="cellIs" dxfId="1165" priority="28" operator="equal">
      <formula>$I$4</formula>
    </cfRule>
  </conditionalFormatting>
  <conditionalFormatting sqref="J4:J6 J28:J29">
    <cfRule type="cellIs" dxfId="1164" priority="27" operator="equal">
      <formula>$J$4</formula>
    </cfRule>
  </conditionalFormatting>
  <conditionalFormatting sqref="K4:K6 K28:K29">
    <cfRule type="cellIs" dxfId="1163" priority="26" operator="equal">
      <formula>$K$4</formula>
    </cfRule>
  </conditionalFormatting>
  <conditionalFormatting sqref="M4:M6">
    <cfRule type="cellIs" dxfId="1162" priority="25" operator="equal">
      <formula>$L$4</formula>
    </cfRule>
  </conditionalFormatting>
  <conditionalFormatting sqref="T7:T28">
    <cfRule type="cellIs" dxfId="1161" priority="22" operator="lessThan">
      <formula>0</formula>
    </cfRule>
    <cfRule type="cellIs" dxfId="1160" priority="23" operator="lessThan">
      <formula>0</formula>
    </cfRule>
    <cfRule type="cellIs" dxfId="1159" priority="24" operator="lessThan">
      <formula>0</formula>
    </cfRule>
  </conditionalFormatting>
  <conditionalFormatting sqref="D5:K5">
    <cfRule type="cellIs" dxfId="1158" priority="21" operator="greaterThan">
      <formula>0</formula>
    </cfRule>
  </conditionalFormatting>
  <conditionalFormatting sqref="T6:T28">
    <cfRule type="cellIs" dxfId="1157" priority="20" operator="lessThan">
      <formula>0</formula>
    </cfRule>
  </conditionalFormatting>
  <conditionalFormatting sqref="T7:T27">
    <cfRule type="cellIs" dxfId="1156" priority="17" operator="lessThan">
      <formula>0</formula>
    </cfRule>
    <cfRule type="cellIs" dxfId="1155" priority="18" operator="lessThan">
      <formula>0</formula>
    </cfRule>
    <cfRule type="cellIs" dxfId="1154" priority="19" operator="lessThan">
      <formula>0</formula>
    </cfRule>
  </conditionalFormatting>
  <conditionalFormatting sqref="T7:T28">
    <cfRule type="cellIs" dxfId="1153" priority="14" operator="lessThan">
      <formula>0</formula>
    </cfRule>
    <cfRule type="cellIs" dxfId="1152" priority="15" operator="lessThan">
      <formula>0</formula>
    </cfRule>
    <cfRule type="cellIs" dxfId="1151" priority="16" operator="lessThan">
      <formula>0</formula>
    </cfRule>
  </conditionalFormatting>
  <conditionalFormatting sqref="D5:K5">
    <cfRule type="cellIs" dxfId="1150" priority="13" operator="greaterThan">
      <formula>0</formula>
    </cfRule>
  </conditionalFormatting>
  <conditionalFormatting sqref="L4 L6 L28:L29">
    <cfRule type="cellIs" dxfId="1149" priority="12" operator="equal">
      <formula>$L$4</formula>
    </cfRule>
  </conditionalFormatting>
  <conditionalFormatting sqref="D7:S7">
    <cfRule type="cellIs" dxfId="1148" priority="11" operator="greaterThan">
      <formula>0</formula>
    </cfRule>
  </conditionalFormatting>
  <conditionalFormatting sqref="D9:S9">
    <cfRule type="cellIs" dxfId="1147" priority="10" operator="greaterThan">
      <formula>0</formula>
    </cfRule>
  </conditionalFormatting>
  <conditionalFormatting sqref="D11:S11">
    <cfRule type="cellIs" dxfId="1146" priority="9" operator="greaterThan">
      <formula>0</formula>
    </cfRule>
  </conditionalFormatting>
  <conditionalFormatting sqref="D13:S13">
    <cfRule type="cellIs" dxfId="1145" priority="8" operator="greaterThan">
      <formula>0</formula>
    </cfRule>
  </conditionalFormatting>
  <conditionalFormatting sqref="D15:S15">
    <cfRule type="cellIs" dxfId="1144" priority="7" operator="greaterThan">
      <formula>0</formula>
    </cfRule>
  </conditionalFormatting>
  <conditionalFormatting sqref="D17:S17">
    <cfRule type="cellIs" dxfId="1143" priority="6" operator="greaterThan">
      <formula>0</formula>
    </cfRule>
  </conditionalFormatting>
  <conditionalFormatting sqref="D19:S19">
    <cfRule type="cellIs" dxfId="1142" priority="5" operator="greaterThan">
      <formula>0</formula>
    </cfRule>
  </conditionalFormatting>
  <conditionalFormatting sqref="D21:S21">
    <cfRule type="cellIs" dxfId="1141" priority="4" operator="greaterThan">
      <formula>0</formula>
    </cfRule>
  </conditionalFormatting>
  <conditionalFormatting sqref="D23:S23">
    <cfRule type="cellIs" dxfId="1140" priority="3" operator="greaterThan">
      <formula>0</formula>
    </cfRule>
  </conditionalFormatting>
  <conditionalFormatting sqref="D25:S25">
    <cfRule type="cellIs" dxfId="1139" priority="2" operator="greaterThan">
      <formula>0</formula>
    </cfRule>
  </conditionalFormatting>
  <conditionalFormatting sqref="D27:S27">
    <cfRule type="cellIs" dxfId="113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63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291772</v>
      </c>
      <c r="E28" s="45">
        <f t="shared" si="6"/>
        <v>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640</v>
      </c>
      <c r="I28" s="45">
        <f t="shared" si="7"/>
        <v>137</v>
      </c>
      <c r="J28" s="45">
        <f t="shared" si="7"/>
        <v>10</v>
      </c>
      <c r="K28" s="45">
        <f t="shared" si="7"/>
        <v>13</v>
      </c>
      <c r="L28" s="45">
        <f t="shared" si="7"/>
        <v>0</v>
      </c>
      <c r="M28" s="45">
        <f t="shared" si="7"/>
        <v>299832</v>
      </c>
      <c r="N28" s="45">
        <f t="shared" si="7"/>
        <v>330275</v>
      </c>
      <c r="O28" s="46">
        <f t="shared" si="7"/>
        <v>8245.380000000001</v>
      </c>
      <c r="P28" s="45">
        <f t="shared" si="7"/>
        <v>32986</v>
      </c>
      <c r="Q28" s="45">
        <f t="shared" si="7"/>
        <v>1538</v>
      </c>
      <c r="R28" s="45">
        <f t="shared" si="7"/>
        <v>320491.62</v>
      </c>
      <c r="S28" s="45">
        <f t="shared" si="7"/>
        <v>2848.404</v>
      </c>
      <c r="T28" s="47">
        <f t="shared" si="7"/>
        <v>1310.404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7" priority="43" operator="equal">
      <formula>212030016606640</formula>
    </cfRule>
  </conditionalFormatting>
  <conditionalFormatting sqref="D29 E4:E6 E28:K29">
    <cfRule type="cellIs" dxfId="1136" priority="41" operator="equal">
      <formula>$E$4</formula>
    </cfRule>
    <cfRule type="cellIs" dxfId="1135" priority="42" operator="equal">
      <formula>2120</formula>
    </cfRule>
  </conditionalFormatting>
  <conditionalFormatting sqref="D29:E29 F4:F6 F28:F29">
    <cfRule type="cellIs" dxfId="1134" priority="39" operator="equal">
      <formula>$F$4</formula>
    </cfRule>
    <cfRule type="cellIs" dxfId="1133" priority="40" operator="equal">
      <formula>300</formula>
    </cfRule>
  </conditionalFormatting>
  <conditionalFormatting sqref="G4:G6 G28:G29">
    <cfRule type="cellIs" dxfId="1132" priority="37" operator="equal">
      <formula>$G$4</formula>
    </cfRule>
    <cfRule type="cellIs" dxfId="1131" priority="38" operator="equal">
      <formula>1660</formula>
    </cfRule>
  </conditionalFormatting>
  <conditionalFormatting sqref="H4:H6 H28:H29">
    <cfRule type="cellIs" dxfId="1130" priority="35" operator="equal">
      <formula>$H$4</formula>
    </cfRule>
    <cfRule type="cellIs" dxfId="1129" priority="36" operator="equal">
      <formula>6640</formula>
    </cfRule>
  </conditionalFormatting>
  <conditionalFormatting sqref="T6:T28">
    <cfRule type="cellIs" dxfId="1128" priority="34" operator="lessThan">
      <formula>0</formula>
    </cfRule>
  </conditionalFormatting>
  <conditionalFormatting sqref="T7:T27">
    <cfRule type="cellIs" dxfId="1127" priority="31" operator="lessThan">
      <formula>0</formula>
    </cfRule>
    <cfRule type="cellIs" dxfId="1126" priority="32" operator="lessThan">
      <formula>0</formula>
    </cfRule>
    <cfRule type="cellIs" dxfId="1125" priority="33" operator="lessThan">
      <formula>0</formula>
    </cfRule>
  </conditionalFormatting>
  <conditionalFormatting sqref="E4:E6 E28:K28">
    <cfRule type="cellIs" dxfId="1124" priority="30" operator="equal">
      <formula>$E$4</formula>
    </cfRule>
  </conditionalFormatting>
  <conditionalFormatting sqref="D28:D29 D6 D4:M4">
    <cfRule type="cellIs" dxfId="1123" priority="29" operator="equal">
      <formula>$D$4</formula>
    </cfRule>
  </conditionalFormatting>
  <conditionalFormatting sqref="I4:I6 I28:I29">
    <cfRule type="cellIs" dxfId="1122" priority="28" operator="equal">
      <formula>$I$4</formula>
    </cfRule>
  </conditionalFormatting>
  <conditionalFormatting sqref="J4:J6 J28:J29">
    <cfRule type="cellIs" dxfId="1121" priority="27" operator="equal">
      <formula>$J$4</formula>
    </cfRule>
  </conditionalFormatting>
  <conditionalFormatting sqref="K4:K6 K28:K29">
    <cfRule type="cellIs" dxfId="1120" priority="26" operator="equal">
      <formula>$K$4</formula>
    </cfRule>
  </conditionalFormatting>
  <conditionalFormatting sqref="M4:M6">
    <cfRule type="cellIs" dxfId="1119" priority="25" operator="equal">
      <formula>$L$4</formula>
    </cfRule>
  </conditionalFormatting>
  <conditionalFormatting sqref="T7:T28">
    <cfRule type="cellIs" dxfId="1118" priority="22" operator="lessThan">
      <formula>0</formula>
    </cfRule>
    <cfRule type="cellIs" dxfId="1117" priority="23" operator="lessThan">
      <formula>0</formula>
    </cfRule>
    <cfRule type="cellIs" dxfId="1116" priority="24" operator="lessThan">
      <formula>0</formula>
    </cfRule>
  </conditionalFormatting>
  <conditionalFormatting sqref="D5:K5">
    <cfRule type="cellIs" dxfId="1115" priority="21" operator="greaterThan">
      <formula>0</formula>
    </cfRule>
  </conditionalFormatting>
  <conditionalFormatting sqref="T6:T28">
    <cfRule type="cellIs" dxfId="1114" priority="20" operator="lessThan">
      <formula>0</formula>
    </cfRule>
  </conditionalFormatting>
  <conditionalFormatting sqref="T7:T27">
    <cfRule type="cellIs" dxfId="1113" priority="17" operator="lessThan">
      <formula>0</formula>
    </cfRule>
    <cfRule type="cellIs" dxfId="1112" priority="18" operator="lessThan">
      <formula>0</formula>
    </cfRule>
    <cfRule type="cellIs" dxfId="1111" priority="19" operator="lessThan">
      <formula>0</formula>
    </cfRule>
  </conditionalFormatting>
  <conditionalFormatting sqref="T7:T28">
    <cfRule type="cellIs" dxfId="1110" priority="14" operator="lessThan">
      <formula>0</formula>
    </cfRule>
    <cfRule type="cellIs" dxfId="1109" priority="15" operator="lessThan">
      <formula>0</formula>
    </cfRule>
    <cfRule type="cellIs" dxfId="1108" priority="16" operator="lessThan">
      <formula>0</formula>
    </cfRule>
  </conditionalFormatting>
  <conditionalFormatting sqref="D5:K5">
    <cfRule type="cellIs" dxfId="1107" priority="13" operator="greaterThan">
      <formula>0</formula>
    </cfRule>
  </conditionalFormatting>
  <conditionalFormatting sqref="L4 L6 L28:L29">
    <cfRule type="cellIs" dxfId="1106" priority="12" operator="equal">
      <formula>$L$4</formula>
    </cfRule>
  </conditionalFormatting>
  <conditionalFormatting sqref="D7:S7">
    <cfRule type="cellIs" dxfId="1105" priority="11" operator="greaterThan">
      <formula>0</formula>
    </cfRule>
  </conditionalFormatting>
  <conditionalFormatting sqref="D9:S9">
    <cfRule type="cellIs" dxfId="1104" priority="10" operator="greaterThan">
      <formula>0</formula>
    </cfRule>
  </conditionalFormatting>
  <conditionalFormatting sqref="D11:S11">
    <cfRule type="cellIs" dxfId="1103" priority="9" operator="greaterThan">
      <formula>0</formula>
    </cfRule>
  </conditionalFormatting>
  <conditionalFormatting sqref="D13:S13">
    <cfRule type="cellIs" dxfId="1102" priority="8" operator="greaterThan">
      <formula>0</formula>
    </cfRule>
  </conditionalFormatting>
  <conditionalFormatting sqref="D15:S15">
    <cfRule type="cellIs" dxfId="1101" priority="7" operator="greaterThan">
      <formula>0</formula>
    </cfRule>
  </conditionalFormatting>
  <conditionalFormatting sqref="D17:S17">
    <cfRule type="cellIs" dxfId="1100" priority="6" operator="greaterThan">
      <formula>0</formula>
    </cfRule>
  </conditionalFormatting>
  <conditionalFormatting sqref="D19:S19">
    <cfRule type="cellIs" dxfId="1099" priority="5" operator="greaterThan">
      <formula>0</formula>
    </cfRule>
  </conditionalFormatting>
  <conditionalFormatting sqref="D21:S21">
    <cfRule type="cellIs" dxfId="1098" priority="4" operator="greaterThan">
      <formula>0</formula>
    </cfRule>
  </conditionalFormatting>
  <conditionalFormatting sqref="D23:S23">
    <cfRule type="cellIs" dxfId="1097" priority="3" operator="greaterThan">
      <formula>0</formula>
    </cfRule>
  </conditionalFormatting>
  <conditionalFormatting sqref="D25:S25">
    <cfRule type="cellIs" dxfId="1096" priority="2" operator="greaterThan">
      <formula>0</formula>
    </cfRule>
  </conditionalFormatting>
  <conditionalFormatting sqref="D27:S27">
    <cfRule type="cellIs" dxfId="109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40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5" t="s">
        <v>39</v>
      </c>
      <c r="B29" s="66"/>
      <c r="C29" s="6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4" priority="43" operator="equal">
      <formula>212030016606640</formula>
    </cfRule>
  </conditionalFormatting>
  <conditionalFormatting sqref="D29 E4:E6 E28:K29">
    <cfRule type="cellIs" dxfId="1093" priority="41" operator="equal">
      <formula>$E$4</formula>
    </cfRule>
    <cfRule type="cellIs" dxfId="1092" priority="42" operator="equal">
      <formula>2120</formula>
    </cfRule>
  </conditionalFormatting>
  <conditionalFormatting sqref="D29:E29 F4:F6 F28:F29">
    <cfRule type="cellIs" dxfId="1091" priority="39" operator="equal">
      <formula>$F$4</formula>
    </cfRule>
    <cfRule type="cellIs" dxfId="1090" priority="40" operator="equal">
      <formula>300</formula>
    </cfRule>
  </conditionalFormatting>
  <conditionalFormatting sqref="G4:G6 G28:G29">
    <cfRule type="cellIs" dxfId="1089" priority="37" operator="equal">
      <formula>$G$4</formula>
    </cfRule>
    <cfRule type="cellIs" dxfId="1088" priority="38" operator="equal">
      <formula>1660</formula>
    </cfRule>
  </conditionalFormatting>
  <conditionalFormatting sqref="H4:H6 H28:H29">
    <cfRule type="cellIs" dxfId="1087" priority="35" operator="equal">
      <formula>$H$4</formula>
    </cfRule>
    <cfRule type="cellIs" dxfId="1086" priority="36" operator="equal">
      <formula>6640</formula>
    </cfRule>
  </conditionalFormatting>
  <conditionalFormatting sqref="T6:T28">
    <cfRule type="cellIs" dxfId="1085" priority="34" operator="lessThan">
      <formula>0</formula>
    </cfRule>
  </conditionalFormatting>
  <conditionalFormatting sqref="T7:T27">
    <cfRule type="cellIs" dxfId="1084" priority="31" operator="lessThan">
      <formula>0</formula>
    </cfRule>
    <cfRule type="cellIs" dxfId="1083" priority="32" operator="lessThan">
      <formula>0</formula>
    </cfRule>
    <cfRule type="cellIs" dxfId="1082" priority="33" operator="lessThan">
      <formula>0</formula>
    </cfRule>
  </conditionalFormatting>
  <conditionalFormatting sqref="E4:E6 E28:K28">
    <cfRule type="cellIs" dxfId="1081" priority="30" operator="equal">
      <formula>$E$4</formula>
    </cfRule>
  </conditionalFormatting>
  <conditionalFormatting sqref="D28:D29 D6 D4:M4">
    <cfRule type="cellIs" dxfId="1080" priority="29" operator="equal">
      <formula>$D$4</formula>
    </cfRule>
  </conditionalFormatting>
  <conditionalFormatting sqref="I4:I6 I28:I29">
    <cfRule type="cellIs" dxfId="1079" priority="28" operator="equal">
      <formula>$I$4</formula>
    </cfRule>
  </conditionalFormatting>
  <conditionalFormatting sqref="J4:J6 J28:J29">
    <cfRule type="cellIs" dxfId="1078" priority="27" operator="equal">
      <formula>$J$4</formula>
    </cfRule>
  </conditionalFormatting>
  <conditionalFormatting sqref="K4:K6 K28:K29">
    <cfRule type="cellIs" dxfId="1077" priority="26" operator="equal">
      <formula>$K$4</formula>
    </cfRule>
  </conditionalFormatting>
  <conditionalFormatting sqref="M4:M6">
    <cfRule type="cellIs" dxfId="1076" priority="25" operator="equal">
      <formula>$L$4</formula>
    </cfRule>
  </conditionalFormatting>
  <conditionalFormatting sqref="T7:T28">
    <cfRule type="cellIs" dxfId="1075" priority="22" operator="lessThan">
      <formula>0</formula>
    </cfRule>
    <cfRule type="cellIs" dxfId="1074" priority="23" operator="lessThan">
      <formula>0</formula>
    </cfRule>
    <cfRule type="cellIs" dxfId="1073" priority="24" operator="lessThan">
      <formula>0</formula>
    </cfRule>
  </conditionalFormatting>
  <conditionalFormatting sqref="D5:K5">
    <cfRule type="cellIs" dxfId="1072" priority="21" operator="greaterThan">
      <formula>0</formula>
    </cfRule>
  </conditionalFormatting>
  <conditionalFormatting sqref="T6:T28">
    <cfRule type="cellIs" dxfId="1071" priority="20" operator="lessThan">
      <formula>0</formula>
    </cfRule>
  </conditionalFormatting>
  <conditionalFormatting sqref="T7:T27">
    <cfRule type="cellIs" dxfId="1070" priority="17" operator="lessThan">
      <formula>0</formula>
    </cfRule>
    <cfRule type="cellIs" dxfId="1069" priority="18" operator="lessThan">
      <formula>0</formula>
    </cfRule>
    <cfRule type="cellIs" dxfId="1068" priority="19" operator="lessThan">
      <formula>0</formula>
    </cfRule>
  </conditionalFormatting>
  <conditionalFormatting sqref="T7:T28">
    <cfRule type="cellIs" dxfId="1067" priority="14" operator="lessThan">
      <formula>0</formula>
    </cfRule>
    <cfRule type="cellIs" dxfId="1066" priority="15" operator="lessThan">
      <formula>0</formula>
    </cfRule>
    <cfRule type="cellIs" dxfId="1065" priority="16" operator="lessThan">
      <formula>0</formula>
    </cfRule>
  </conditionalFormatting>
  <conditionalFormatting sqref="D5:K5">
    <cfRule type="cellIs" dxfId="1064" priority="13" operator="greaterThan">
      <formula>0</formula>
    </cfRule>
  </conditionalFormatting>
  <conditionalFormatting sqref="L4 L6 L28:L29">
    <cfRule type="cellIs" dxfId="1063" priority="12" operator="equal">
      <formula>$L$4</formula>
    </cfRule>
  </conditionalFormatting>
  <conditionalFormatting sqref="D7:S7">
    <cfRule type="cellIs" dxfId="1062" priority="11" operator="greaterThan">
      <formula>0</formula>
    </cfRule>
  </conditionalFormatting>
  <conditionalFormatting sqref="D9:S9">
    <cfRule type="cellIs" dxfId="1061" priority="10" operator="greaterThan">
      <formula>0</formula>
    </cfRule>
  </conditionalFormatting>
  <conditionalFormatting sqref="D11:S11">
    <cfRule type="cellIs" dxfId="1060" priority="9" operator="greaterThan">
      <formula>0</formula>
    </cfRule>
  </conditionalFormatting>
  <conditionalFormatting sqref="D13:S13">
    <cfRule type="cellIs" dxfId="1059" priority="8" operator="greaterThan">
      <formula>0</formula>
    </cfRule>
  </conditionalFormatting>
  <conditionalFormatting sqref="D15:S15">
    <cfRule type="cellIs" dxfId="1058" priority="7" operator="greaterThan">
      <formula>0</formula>
    </cfRule>
  </conditionalFormatting>
  <conditionalFormatting sqref="D17:S17">
    <cfRule type="cellIs" dxfId="1057" priority="6" operator="greaterThan">
      <formula>0</formula>
    </cfRule>
  </conditionalFormatting>
  <conditionalFormatting sqref="D19:S19">
    <cfRule type="cellIs" dxfId="1056" priority="5" operator="greaterThan">
      <formula>0</formula>
    </cfRule>
  </conditionalFormatting>
  <conditionalFormatting sqref="D21:S21">
    <cfRule type="cellIs" dxfId="1055" priority="4" operator="greaterThan">
      <formula>0</formula>
    </cfRule>
  </conditionalFormatting>
  <conditionalFormatting sqref="D23:S23">
    <cfRule type="cellIs" dxfId="1054" priority="3" operator="greaterThan">
      <formula>0</formula>
    </cfRule>
  </conditionalFormatting>
  <conditionalFormatting sqref="D25:S25">
    <cfRule type="cellIs" dxfId="1053" priority="2" operator="greaterThan">
      <formula>0</formula>
    </cfRule>
  </conditionalFormatting>
  <conditionalFormatting sqref="D27:S27">
    <cfRule type="cellIs" dxfId="105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N34" sqref="N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ht="15.75" thickBo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spans="1:20" ht="18.75" x14ac:dyDescent="0.25">
      <c r="A3" s="72" t="s">
        <v>64</v>
      </c>
      <c r="B3" s="73"/>
      <c r="C3" s="74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x14ac:dyDescent="0.25">
      <c r="A4" s="76" t="s">
        <v>1</v>
      </c>
      <c r="B4" s="76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77"/>
      <c r="O4" s="77"/>
      <c r="P4" s="77"/>
      <c r="Q4" s="77"/>
      <c r="R4" s="77"/>
      <c r="S4" s="77"/>
      <c r="T4" s="77"/>
    </row>
    <row r="5" spans="1:20" x14ac:dyDescent="0.25">
      <c r="A5" s="76" t="s">
        <v>2</v>
      </c>
      <c r="B5" s="76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77"/>
      <c r="O5" s="77"/>
      <c r="P5" s="77"/>
      <c r="Q5" s="77"/>
      <c r="R5" s="77"/>
      <c r="S5" s="77"/>
      <c r="T5" s="7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8015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8015</v>
      </c>
      <c r="N23" s="24">
        <f t="shared" si="1"/>
        <v>9925</v>
      </c>
      <c r="O23" s="25">
        <f t="shared" si="2"/>
        <v>220.41249999999999</v>
      </c>
      <c r="P23" s="26"/>
      <c r="Q23" s="26">
        <v>80</v>
      </c>
      <c r="R23" s="29">
        <f t="shared" si="3"/>
        <v>9624.5874999999996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62" t="s">
        <v>38</v>
      </c>
      <c r="B28" s="63"/>
      <c r="C28" s="64"/>
      <c r="D28" s="44">
        <f t="shared" ref="D28:E28" si="6">SUM(D7:D27)</f>
        <v>204626</v>
      </c>
      <c r="E28" s="45">
        <f t="shared" si="6"/>
        <v>60</v>
      </c>
      <c r="F28" s="45">
        <f t="shared" ref="F28:T28" si="7">SUM(F7:F27)</f>
        <v>170</v>
      </c>
      <c r="G28" s="45">
        <f t="shared" si="7"/>
        <v>0</v>
      </c>
      <c r="H28" s="45">
        <f t="shared" si="7"/>
        <v>730</v>
      </c>
      <c r="I28" s="45">
        <f t="shared" si="7"/>
        <v>99</v>
      </c>
      <c r="J28" s="45">
        <f t="shared" si="7"/>
        <v>6</v>
      </c>
      <c r="K28" s="45">
        <f t="shared" si="7"/>
        <v>5</v>
      </c>
      <c r="L28" s="45">
        <f t="shared" si="7"/>
        <v>0</v>
      </c>
      <c r="M28" s="45">
        <f t="shared" si="7"/>
        <v>214096</v>
      </c>
      <c r="N28" s="45">
        <f t="shared" si="7"/>
        <v>235061</v>
      </c>
      <c r="O28" s="46">
        <f t="shared" si="7"/>
        <v>5887.64</v>
      </c>
      <c r="P28" s="45">
        <f t="shared" si="7"/>
        <v>3812</v>
      </c>
      <c r="Q28" s="45">
        <f t="shared" si="7"/>
        <v>2051</v>
      </c>
      <c r="R28" s="45">
        <f t="shared" si="7"/>
        <v>227122.36</v>
      </c>
      <c r="S28" s="45">
        <f t="shared" si="7"/>
        <v>2033.9119999999998</v>
      </c>
      <c r="T28" s="47">
        <f t="shared" si="7"/>
        <v>-17.08799999999998</v>
      </c>
    </row>
    <row r="29" spans="1:20" ht="15.75" thickBot="1" x14ac:dyDescent="0.3">
      <c r="A29" s="65" t="s">
        <v>39</v>
      </c>
      <c r="B29" s="66"/>
      <c r="C29" s="6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345</v>
      </c>
      <c r="J29" s="48">
        <f t="shared" si="8"/>
        <v>73</v>
      </c>
      <c r="K29" s="48">
        <f t="shared" si="8"/>
        <v>542</v>
      </c>
      <c r="L29" s="48">
        <f t="shared" si="8"/>
        <v>37</v>
      </c>
      <c r="M29" s="68"/>
      <c r="N29" s="69"/>
      <c r="O29" s="69"/>
      <c r="P29" s="69"/>
      <c r="Q29" s="69"/>
      <c r="R29" s="69"/>
      <c r="S29" s="69"/>
      <c r="T29" s="7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1" priority="43" operator="equal">
      <formula>212030016606640</formula>
    </cfRule>
  </conditionalFormatting>
  <conditionalFormatting sqref="D29 E4:E6 E28:K29">
    <cfRule type="cellIs" dxfId="1050" priority="41" operator="equal">
      <formula>$E$4</formula>
    </cfRule>
    <cfRule type="cellIs" dxfId="1049" priority="42" operator="equal">
      <formula>2120</formula>
    </cfRule>
  </conditionalFormatting>
  <conditionalFormatting sqref="D29:E29 F4:F6 F28:F29">
    <cfRule type="cellIs" dxfId="1048" priority="39" operator="equal">
      <formula>$F$4</formula>
    </cfRule>
    <cfRule type="cellIs" dxfId="1047" priority="40" operator="equal">
      <formula>300</formula>
    </cfRule>
  </conditionalFormatting>
  <conditionalFormatting sqref="G4:G6 G28:G29">
    <cfRule type="cellIs" dxfId="1046" priority="37" operator="equal">
      <formula>$G$4</formula>
    </cfRule>
    <cfRule type="cellIs" dxfId="1045" priority="38" operator="equal">
      <formula>1660</formula>
    </cfRule>
  </conditionalFormatting>
  <conditionalFormatting sqref="H4:H6 H28:H29">
    <cfRule type="cellIs" dxfId="1044" priority="35" operator="equal">
      <formula>$H$4</formula>
    </cfRule>
    <cfRule type="cellIs" dxfId="1043" priority="36" operator="equal">
      <formula>6640</formula>
    </cfRule>
  </conditionalFormatting>
  <conditionalFormatting sqref="T6:T28">
    <cfRule type="cellIs" dxfId="1042" priority="34" operator="lessThan">
      <formula>0</formula>
    </cfRule>
  </conditionalFormatting>
  <conditionalFormatting sqref="T7:T27">
    <cfRule type="cellIs" dxfId="1041" priority="31" operator="lessThan">
      <formula>0</formula>
    </cfRule>
    <cfRule type="cellIs" dxfId="1040" priority="32" operator="lessThan">
      <formula>0</formula>
    </cfRule>
    <cfRule type="cellIs" dxfId="1039" priority="33" operator="lessThan">
      <formula>0</formula>
    </cfRule>
  </conditionalFormatting>
  <conditionalFormatting sqref="E4:E6 E28:K28">
    <cfRule type="cellIs" dxfId="1038" priority="30" operator="equal">
      <formula>$E$4</formula>
    </cfRule>
  </conditionalFormatting>
  <conditionalFormatting sqref="D28:D29 D6 D4:M4">
    <cfRule type="cellIs" dxfId="1037" priority="29" operator="equal">
      <formula>$D$4</formula>
    </cfRule>
  </conditionalFormatting>
  <conditionalFormatting sqref="I4:I6 I28:I29">
    <cfRule type="cellIs" dxfId="1036" priority="28" operator="equal">
      <formula>$I$4</formula>
    </cfRule>
  </conditionalFormatting>
  <conditionalFormatting sqref="J4:J6 J28:J29">
    <cfRule type="cellIs" dxfId="1035" priority="27" operator="equal">
      <formula>$J$4</formula>
    </cfRule>
  </conditionalFormatting>
  <conditionalFormatting sqref="K4:K6 K28:K29">
    <cfRule type="cellIs" dxfId="1034" priority="26" operator="equal">
      <formula>$K$4</formula>
    </cfRule>
  </conditionalFormatting>
  <conditionalFormatting sqref="M4:M6">
    <cfRule type="cellIs" dxfId="1033" priority="25" operator="equal">
      <formula>$L$4</formula>
    </cfRule>
  </conditionalFormatting>
  <conditionalFormatting sqref="T7:T28">
    <cfRule type="cellIs" dxfId="1032" priority="22" operator="lessThan">
      <formula>0</formula>
    </cfRule>
    <cfRule type="cellIs" dxfId="1031" priority="23" operator="lessThan">
      <formula>0</formula>
    </cfRule>
    <cfRule type="cellIs" dxfId="1030" priority="24" operator="lessThan">
      <formula>0</formula>
    </cfRule>
  </conditionalFormatting>
  <conditionalFormatting sqref="D5:K5">
    <cfRule type="cellIs" dxfId="1029" priority="21" operator="greaterThan">
      <formula>0</formula>
    </cfRule>
  </conditionalFormatting>
  <conditionalFormatting sqref="T6:T28">
    <cfRule type="cellIs" dxfId="1028" priority="20" operator="lessThan">
      <formula>0</formula>
    </cfRule>
  </conditionalFormatting>
  <conditionalFormatting sqref="T7:T27">
    <cfRule type="cellIs" dxfId="1027" priority="17" operator="lessThan">
      <formula>0</formula>
    </cfRule>
    <cfRule type="cellIs" dxfId="1026" priority="18" operator="lessThan">
      <formula>0</formula>
    </cfRule>
    <cfRule type="cellIs" dxfId="1025" priority="19" operator="lessThan">
      <formula>0</formula>
    </cfRule>
  </conditionalFormatting>
  <conditionalFormatting sqref="T7:T28">
    <cfRule type="cellIs" dxfId="1024" priority="14" operator="lessThan">
      <formula>0</formula>
    </cfRule>
    <cfRule type="cellIs" dxfId="1023" priority="15" operator="lessThan">
      <formula>0</formula>
    </cfRule>
    <cfRule type="cellIs" dxfId="1022" priority="16" operator="lessThan">
      <formula>0</formula>
    </cfRule>
  </conditionalFormatting>
  <conditionalFormatting sqref="D5:K5">
    <cfRule type="cellIs" dxfId="1021" priority="13" operator="greaterThan">
      <formula>0</formula>
    </cfRule>
  </conditionalFormatting>
  <conditionalFormatting sqref="L4 L6 L28:L29">
    <cfRule type="cellIs" dxfId="1020" priority="12" operator="equal">
      <formula>$L$4</formula>
    </cfRule>
  </conditionalFormatting>
  <conditionalFormatting sqref="D7:S7">
    <cfRule type="cellIs" dxfId="1019" priority="11" operator="greaterThan">
      <formula>0</formula>
    </cfRule>
  </conditionalFormatting>
  <conditionalFormatting sqref="D9:S9">
    <cfRule type="cellIs" dxfId="1018" priority="10" operator="greaterThan">
      <formula>0</formula>
    </cfRule>
  </conditionalFormatting>
  <conditionalFormatting sqref="D11:S11">
    <cfRule type="cellIs" dxfId="1017" priority="9" operator="greaterThan">
      <formula>0</formula>
    </cfRule>
  </conditionalFormatting>
  <conditionalFormatting sqref="D13:S13">
    <cfRule type="cellIs" dxfId="1016" priority="8" operator="greaterThan">
      <formula>0</formula>
    </cfRule>
  </conditionalFormatting>
  <conditionalFormatting sqref="D15:S15">
    <cfRule type="cellIs" dxfId="1015" priority="7" operator="greaterThan">
      <formula>0</formula>
    </cfRule>
  </conditionalFormatting>
  <conditionalFormatting sqref="D17:S17">
    <cfRule type="cellIs" dxfId="1014" priority="6" operator="greaterThan">
      <formula>0</formula>
    </cfRule>
  </conditionalFormatting>
  <conditionalFormatting sqref="D19:S19">
    <cfRule type="cellIs" dxfId="1013" priority="5" operator="greaterThan">
      <formula>0</formula>
    </cfRule>
  </conditionalFormatting>
  <conditionalFormatting sqref="D21:S21">
    <cfRule type="cellIs" dxfId="1012" priority="4" operator="greaterThan">
      <formula>0</formula>
    </cfRule>
  </conditionalFormatting>
  <conditionalFormatting sqref="D23:S23">
    <cfRule type="cellIs" dxfId="1011" priority="3" operator="greaterThan">
      <formula>0</formula>
    </cfRule>
  </conditionalFormatting>
  <conditionalFormatting sqref="D25:S25">
    <cfRule type="cellIs" dxfId="1010" priority="2" operator="greaterThan">
      <formula>0</formula>
    </cfRule>
  </conditionalFormatting>
  <conditionalFormatting sqref="D27:S27">
    <cfRule type="cellIs" dxfId="1009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2021-10-10T18:27:49Z</dcterms:modified>
</cp:coreProperties>
</file>