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29" l="1"/>
  <c r="R16" i="29" l="1"/>
  <c r="N16" i="29"/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0" i="29" l="1"/>
  <c r="N28" i="29"/>
  <c r="N28" i="28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5" l="1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<sst xmlns="http://schemas.openxmlformats.org/spreadsheetml/2006/main" count="1512" uniqueCount="84">
  <si>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</si>
  <si>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</si>
  <si>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</si>
  <si>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</si>
  <si>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</si>
  <si>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</si>
  <si>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</si>
  <si>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</si>
  <si>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</si>
  <si>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</si>
  <si>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</si>
  <si>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</si>
  <si>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</si>
  <si>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</si>
  <si>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</si>
  <si>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</si>
  <si>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</si>
  <si>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</si>
  <si>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</si>
  <si>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</si>
  <si>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</si>
  <si>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</si>
  <si>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</si>
  <si>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</si>
  <si>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</si>
  <si>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</si>
  <si>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</si>
  <si>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</si>
  <si>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</si>
  <si>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</si>
  <si>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</si>
  <si>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</si>
  <si>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</si>
  <si>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</si>
  <si>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</si>
  <si>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</si>
  <si>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</si>
  <si>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</si>
  <si>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</si>
  <si>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</si>
  <si>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</si>
  <si>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</si>
  <si>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</si>
  <si>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</si>
  <si>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</si>
  <si>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</si>
  <si>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</si>
  <si>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</si>
  <si>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</si>
  <si>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</si>
  <si>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</si>
  <si>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</si>
  <si>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</si>
  <si>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</si>
  <si>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</si>
  <si>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</si>
  <si>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</si>
  <si>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</si>
  <si>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</si>
  <si>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</si>
  <si>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</si>
  <si>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</si>
  <si>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</si>
  <si>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</si>
  <si>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</si>
  <si>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</si>
  <si>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</si>
  <si>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</si>
  <si>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</si>
  <si>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</si>
  <si>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</si>
  <si>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</si>
  <si>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</si>
  <si>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</si>
  <si>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</si>
  <si>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</si>
  <si>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</si>
  <si>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</si>
  <si>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</si>
  <si>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</si>
  <si>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</si>
  <si>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</si>
  <si>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</si>
  <si>
    <t>Date:29.03.2021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</si>
</sst>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9" priority="44" operator="equal">
      <formula>212030016606640</formula>
    </cfRule>
  </conditionalFormatting>
  <conditionalFormatting sqref="D29 E28:K29 E4 E6">
    <cfRule type="cellIs" dxfId="1418" priority="42" operator="equal">
      <formula>$E$4</formula>
    </cfRule>
    <cfRule type="cellIs" dxfId="1417" priority="43" operator="equal">
      <formula>2120</formula>
    </cfRule>
  </conditionalFormatting>
  <conditionalFormatting sqref="D29:E29 F28:F29 F4 F6">
    <cfRule type="cellIs" dxfId="1416" priority="40" operator="equal">
      <formula>$F$4</formula>
    </cfRule>
    <cfRule type="cellIs" dxfId="1415" priority="41" operator="equal">
      <formula>300</formula>
    </cfRule>
  </conditionalFormatting>
  <conditionalFormatting sqref="G28:G29 G4 G6">
    <cfRule type="cellIs" dxfId="1414" priority="38" operator="equal">
      <formula>$G$4</formula>
    </cfRule>
    <cfRule type="cellIs" dxfId="1413" priority="39" operator="equal">
      <formula>1660</formula>
    </cfRule>
  </conditionalFormatting>
  <conditionalFormatting sqref="H28:H29 H4 H6">
    <cfRule type="cellIs" dxfId="1412" priority="36" operator="equal">
      <formula>$H$4</formula>
    </cfRule>
    <cfRule type="cellIs" dxfId="1411" priority="37" operator="equal">
      <formula>6640</formula>
    </cfRule>
  </conditionalFormatting>
  <conditionalFormatting sqref="T6:T28">
    <cfRule type="cellIs" dxfId="1410" priority="35" operator="lessThan">
      <formula>0</formula>
    </cfRule>
  </conditionalFormatting>
  <conditionalFormatting sqref="T7:T27">
    <cfRule type="cellIs" dxfId="1409" priority="32" operator="lessThan">
      <formula>0</formula>
    </cfRule>
    <cfRule type="cellIs" dxfId="1408" priority="33" operator="lessThan">
      <formula>0</formula>
    </cfRule>
    <cfRule type="cellIs" dxfId="1407" priority="34" operator="lessThan">
      <formula>0</formula>
    </cfRule>
  </conditionalFormatting>
  <conditionalFormatting sqref="E28:K28 E4 E6">
    <cfRule type="cellIs" dxfId="1406" priority="31" operator="equal">
      <formula>$E$4</formula>
    </cfRule>
  </conditionalFormatting>
  <conditionalFormatting sqref="D28:D29 D4:K4 M4 D6">
    <cfRule type="cellIs" dxfId="1405" priority="30" operator="equal">
      <formula>$D$4</formula>
    </cfRule>
  </conditionalFormatting>
  <conditionalFormatting sqref="I28:I29 I4 I6">
    <cfRule type="cellIs" dxfId="1404" priority="29" operator="equal">
      <formula>$I$4</formula>
    </cfRule>
  </conditionalFormatting>
  <conditionalFormatting sqref="J28:J29 J4 J6">
    <cfRule type="cellIs" dxfId="1403" priority="28" operator="equal">
      <formula>$J$4</formula>
    </cfRule>
  </conditionalFormatting>
  <conditionalFormatting sqref="K28:K29 K4 K6">
    <cfRule type="cellIs" dxfId="1402" priority="27" operator="equal">
      <formula>$K$4</formula>
    </cfRule>
  </conditionalFormatting>
  <conditionalFormatting sqref="M4:M6">
    <cfRule type="cellIs" dxfId="1401" priority="26" operator="equal">
      <formula>$L$4</formula>
    </cfRule>
  </conditionalFormatting>
  <conditionalFormatting sqref="T7:T28">
    <cfRule type="cellIs" dxfId="1400" priority="23" operator="lessThan">
      <formula>0</formula>
    </cfRule>
    <cfRule type="cellIs" dxfId="1399" priority="24" operator="lessThan">
      <formula>0</formula>
    </cfRule>
    <cfRule type="cellIs" dxfId="1398" priority="25" operator="lessThan">
      <formula>0</formula>
    </cfRule>
  </conditionalFormatting>
  <conditionalFormatting sqref="T6:T28">
    <cfRule type="cellIs" dxfId="1397" priority="21" operator="lessThan">
      <formula>0</formula>
    </cfRule>
  </conditionalFormatting>
  <conditionalFormatting sqref="T7:T27">
    <cfRule type="cellIs" dxfId="1396" priority="18" operator="lessThan">
      <formula>0</formula>
    </cfRule>
    <cfRule type="cellIs" dxfId="1395" priority="19" operator="lessThan">
      <formula>0</formula>
    </cfRule>
    <cfRule type="cellIs" dxfId="1394" priority="20" operator="lessThan">
      <formula>0</formula>
    </cfRule>
  </conditionalFormatting>
  <conditionalFormatting sqref="T7:T28">
    <cfRule type="cellIs" dxfId="1393" priority="15" operator="lessThan">
      <formula>0</formula>
    </cfRule>
    <cfRule type="cellIs" dxfId="1392" priority="16" operator="lessThan">
      <formula>0</formula>
    </cfRule>
    <cfRule type="cellIs" dxfId="1391" priority="17" operator="lessThan">
      <formula>0</formula>
    </cfRule>
  </conditionalFormatting>
  <conditionalFormatting sqref="L4 L6 L28:L29">
    <cfRule type="cellIs" dxfId="1390" priority="13" operator="equal">
      <formula>$L$4</formula>
    </cfRule>
  </conditionalFormatting>
  <conditionalFormatting sqref="D7:S7">
    <cfRule type="cellIs" dxfId="1389" priority="12" operator="greaterThan">
      <formula>0</formula>
    </cfRule>
  </conditionalFormatting>
  <conditionalFormatting sqref="D9:S9">
    <cfRule type="cellIs" dxfId="1388" priority="11" operator="greaterThan">
      <formula>0</formula>
    </cfRule>
  </conditionalFormatting>
  <conditionalFormatting sqref="D11:S11">
    <cfRule type="cellIs" dxfId="1387" priority="10" operator="greaterThan">
      <formula>0</formula>
    </cfRule>
  </conditionalFormatting>
  <conditionalFormatting sqref="D13:S13">
    <cfRule type="cellIs" dxfId="1386" priority="9" operator="greaterThan">
      <formula>0</formula>
    </cfRule>
  </conditionalFormatting>
  <conditionalFormatting sqref="D15:S15">
    <cfRule type="cellIs" dxfId="1385" priority="8" operator="greaterThan">
      <formula>0</formula>
    </cfRule>
  </conditionalFormatting>
  <conditionalFormatting sqref="D17:S17">
    <cfRule type="cellIs" dxfId="1384" priority="7" operator="greaterThan">
      <formula>0</formula>
    </cfRule>
  </conditionalFormatting>
  <conditionalFormatting sqref="D19:S19">
    <cfRule type="cellIs" dxfId="1383" priority="6" operator="greaterThan">
      <formula>0</formula>
    </cfRule>
  </conditionalFormatting>
  <conditionalFormatting sqref="D21:S21">
    <cfRule type="cellIs" dxfId="1382" priority="5" operator="greaterThan">
      <formula>0</formula>
    </cfRule>
  </conditionalFormatting>
  <conditionalFormatting sqref="D23:S23">
    <cfRule type="cellIs" dxfId="1381" priority="4" operator="greaterThan">
      <formula>0</formula>
    </cfRule>
  </conditionalFormatting>
  <conditionalFormatting sqref="D25:S25">
    <cfRule type="cellIs" dxfId="1380" priority="3" operator="greaterThan">
      <formula>0</formula>
    </cfRule>
  </conditionalFormatting>
  <conditionalFormatting sqref="D27:S27">
    <cfRule type="cellIs" dxfId="1379" priority="2" operator="greaterThan">
      <formula>0</formula>
    </cfRule>
  </conditionalFormatting>
  <conditionalFormatting sqref="D5:L5">
    <cfRule type="cellIs" dxfId="1378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1" t="s">
        <v>44</v>
      </c>
      <c r="B28" s="102"/>
      <c r="C28" s="103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4" t="s">
        <v>45</v>
      </c>
      <c r="B29" s="105"/>
      <c r="C29" s="106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7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7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7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7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4" t="s">
        <v>45</v>
      </c>
      <c r="B29" s="105"/>
      <c r="C29" s="106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8" priority="61" operator="equal">
      <formula>212030016606640</formula>
    </cfRule>
  </conditionalFormatting>
  <conditionalFormatting sqref="D29 E4:E6 E28:K29">
    <cfRule type="cellIs" dxfId="817" priority="59" operator="equal">
      <formula>$E$4</formula>
    </cfRule>
    <cfRule type="cellIs" dxfId="816" priority="60" operator="equal">
      <formula>2120</formula>
    </cfRule>
  </conditionalFormatting>
  <conditionalFormatting sqref="D29:E29 F4:F6 F28:F29">
    <cfRule type="cellIs" dxfId="815" priority="57" operator="equal">
      <formula>$F$4</formula>
    </cfRule>
    <cfRule type="cellIs" dxfId="814" priority="58" operator="equal">
      <formula>300</formula>
    </cfRule>
  </conditionalFormatting>
  <conditionalFormatting sqref="G4:G6 G28:G29">
    <cfRule type="cellIs" dxfId="813" priority="55" operator="equal">
      <formula>$G$4</formula>
    </cfRule>
    <cfRule type="cellIs" dxfId="812" priority="56" operator="equal">
      <formula>1660</formula>
    </cfRule>
  </conditionalFormatting>
  <conditionalFormatting sqref="H4:H6 H28:H29">
    <cfRule type="cellIs" dxfId="811" priority="53" operator="equal">
      <formula>$H$4</formula>
    </cfRule>
    <cfRule type="cellIs" dxfId="810" priority="54" operator="equal">
      <formula>6640</formula>
    </cfRule>
  </conditionalFormatting>
  <conditionalFormatting sqref="T6:T28">
    <cfRule type="cellIs" dxfId="809" priority="52" operator="lessThan">
      <formula>0</formula>
    </cfRule>
  </conditionalFormatting>
  <conditionalFormatting sqref="T7:T27">
    <cfRule type="cellIs" dxfId="808" priority="49" operator="lessThan">
      <formula>0</formula>
    </cfRule>
    <cfRule type="cellIs" dxfId="807" priority="50" operator="lessThan">
      <formula>0</formula>
    </cfRule>
    <cfRule type="cellIs" dxfId="806" priority="51" operator="lessThan">
      <formula>0</formula>
    </cfRule>
  </conditionalFormatting>
  <conditionalFormatting sqref="E4:E6 E28:K28">
    <cfRule type="cellIs" dxfId="805" priority="48" operator="equal">
      <formula>$E$4</formula>
    </cfRule>
  </conditionalFormatting>
  <conditionalFormatting sqref="D28:D29 D6 D4:M4">
    <cfRule type="cellIs" dxfId="804" priority="47" operator="equal">
      <formula>$D$4</formula>
    </cfRule>
  </conditionalFormatting>
  <conditionalFormatting sqref="I4:I6 I28:I29">
    <cfRule type="cellIs" dxfId="803" priority="46" operator="equal">
      <formula>$I$4</formula>
    </cfRule>
  </conditionalFormatting>
  <conditionalFormatting sqref="J4:J6 J28:J29">
    <cfRule type="cellIs" dxfId="802" priority="45" operator="equal">
      <formula>$J$4</formula>
    </cfRule>
  </conditionalFormatting>
  <conditionalFormatting sqref="K4:K6 K28:K29">
    <cfRule type="cellIs" dxfId="801" priority="44" operator="equal">
      <formula>$K$4</formula>
    </cfRule>
  </conditionalFormatting>
  <conditionalFormatting sqref="M4:M6">
    <cfRule type="cellIs" dxfId="800" priority="43" operator="equal">
      <formula>$L$4</formula>
    </cfRule>
  </conditionalFormatting>
  <conditionalFormatting sqref="T7:T28">
    <cfRule type="cellIs" dxfId="799" priority="40" operator="lessThan">
      <formula>0</formula>
    </cfRule>
    <cfRule type="cellIs" dxfId="798" priority="41" operator="lessThan">
      <formula>0</formula>
    </cfRule>
    <cfRule type="cellIs" dxfId="797" priority="42" operator="lessThan">
      <formula>0</formula>
    </cfRule>
  </conditionalFormatting>
  <conditionalFormatting sqref="D5:K5">
    <cfRule type="cellIs" dxfId="796" priority="39" operator="greaterThan">
      <formula>0</formula>
    </cfRule>
  </conditionalFormatting>
  <conditionalFormatting sqref="T6:T28 U6:V6">
    <cfRule type="cellIs" dxfId="795" priority="38" operator="lessThan">
      <formula>0</formula>
    </cfRule>
  </conditionalFormatting>
  <conditionalFormatting sqref="T7:T27">
    <cfRule type="cellIs" dxfId="794" priority="35" operator="lessThan">
      <formula>0</formula>
    </cfRule>
    <cfRule type="cellIs" dxfId="793" priority="36" operator="lessThan">
      <formula>0</formula>
    </cfRule>
    <cfRule type="cellIs" dxfId="792" priority="37" operator="lessThan">
      <formula>0</formula>
    </cfRule>
  </conditionalFormatting>
  <conditionalFormatting sqref="T7:T28">
    <cfRule type="cellIs" dxfId="791" priority="32" operator="lessThan">
      <formula>0</formula>
    </cfRule>
    <cfRule type="cellIs" dxfId="790" priority="33" operator="lessThan">
      <formula>0</formula>
    </cfRule>
    <cfRule type="cellIs" dxfId="789" priority="34" operator="lessThan">
      <formula>0</formula>
    </cfRule>
  </conditionalFormatting>
  <conditionalFormatting sqref="D5:K5">
    <cfRule type="cellIs" dxfId="788" priority="31" operator="greaterThan">
      <formula>0</formula>
    </cfRule>
  </conditionalFormatting>
  <conditionalFormatting sqref="L4 L6 L28:L29">
    <cfRule type="cellIs" dxfId="787" priority="30" operator="equal">
      <formula>$L$4</formula>
    </cfRule>
  </conditionalFormatting>
  <conditionalFormatting sqref="D7:S7">
    <cfRule type="cellIs" dxfId="786" priority="29" operator="greaterThan">
      <formula>0</formula>
    </cfRule>
  </conditionalFormatting>
  <conditionalFormatting sqref="D9:S9">
    <cfRule type="cellIs" dxfId="785" priority="28" operator="greaterThan">
      <formula>0</formula>
    </cfRule>
  </conditionalFormatting>
  <conditionalFormatting sqref="D11:S11">
    <cfRule type="cellIs" dxfId="784" priority="27" operator="greaterThan">
      <formula>0</formula>
    </cfRule>
  </conditionalFormatting>
  <conditionalFormatting sqref="D13:S13">
    <cfRule type="cellIs" dxfId="783" priority="26" operator="greaterThan">
      <formula>0</formula>
    </cfRule>
  </conditionalFormatting>
  <conditionalFormatting sqref="D15:S15">
    <cfRule type="cellIs" dxfId="782" priority="25" operator="greaterThan">
      <formula>0</formula>
    </cfRule>
  </conditionalFormatting>
  <conditionalFormatting sqref="D17:S17">
    <cfRule type="cellIs" dxfId="781" priority="24" operator="greaterThan">
      <formula>0</formula>
    </cfRule>
  </conditionalFormatting>
  <conditionalFormatting sqref="D19:S19">
    <cfRule type="cellIs" dxfId="780" priority="23" operator="greaterThan">
      <formula>0</formula>
    </cfRule>
  </conditionalFormatting>
  <conditionalFormatting sqref="D21:S21">
    <cfRule type="cellIs" dxfId="779" priority="22" operator="greaterThan">
      <formula>0</formula>
    </cfRule>
  </conditionalFormatting>
  <conditionalFormatting sqref="D23:S23">
    <cfRule type="cellIs" dxfId="778" priority="21" operator="greaterThan">
      <formula>0</formula>
    </cfRule>
  </conditionalFormatting>
  <conditionalFormatting sqref="D25:S25">
    <cfRule type="cellIs" dxfId="777" priority="20" operator="greaterThan">
      <formula>0</formula>
    </cfRule>
  </conditionalFormatting>
  <conditionalFormatting sqref="D27:S27">
    <cfRule type="cellIs" dxfId="776" priority="19" operator="greaterThan">
      <formula>0</formula>
    </cfRule>
  </conditionalFormatting>
  <conditionalFormatting sqref="U6">
    <cfRule type="cellIs" dxfId="775" priority="18" operator="lessThan">
      <formula>0</formula>
    </cfRule>
  </conditionalFormatting>
  <conditionalFormatting sqref="V6">
    <cfRule type="cellIs" dxfId="774" priority="17" operator="lessThan">
      <formula>0</formula>
    </cfRule>
  </conditionalFormatting>
  <conditionalFormatting sqref="U28">
    <cfRule type="cellIs" dxfId="773" priority="16" operator="lessThan">
      <formula>0</formula>
    </cfRule>
  </conditionalFormatting>
  <conditionalFormatting sqref="U28">
    <cfRule type="cellIs" dxfId="772" priority="13" operator="lessThan">
      <formula>0</formula>
    </cfRule>
    <cfRule type="cellIs" dxfId="771" priority="14" operator="lessThan">
      <formula>0</formula>
    </cfRule>
    <cfRule type="cellIs" dxfId="770" priority="15" operator="lessThan">
      <formula>0</formula>
    </cfRule>
  </conditionalFormatting>
  <conditionalFormatting sqref="U28">
    <cfRule type="cellIs" dxfId="769" priority="12" operator="lessThan">
      <formula>0</formula>
    </cfRule>
  </conditionalFormatting>
  <conditionalFormatting sqref="U28">
    <cfRule type="cellIs" dxfId="768" priority="9" operator="lessThan">
      <formula>0</formula>
    </cfRule>
    <cfRule type="cellIs" dxfId="767" priority="10" operator="lessThan">
      <formula>0</formula>
    </cfRule>
    <cfRule type="cellIs" dxfId="766" priority="11" operator="lessThan">
      <formula>0</formula>
    </cfRule>
  </conditionalFormatting>
  <conditionalFormatting sqref="V28">
    <cfRule type="cellIs" dxfId="765" priority="8" operator="lessThan">
      <formula>0</formula>
    </cfRule>
  </conditionalFormatting>
  <conditionalFormatting sqref="V28">
    <cfRule type="cellIs" dxfId="764" priority="5" operator="lessThan">
      <formula>0</formula>
    </cfRule>
    <cfRule type="cellIs" dxfId="763" priority="6" operator="lessThan">
      <formula>0</formula>
    </cfRule>
    <cfRule type="cellIs" dxfId="762" priority="7" operator="lessThan">
      <formula>0</formula>
    </cfRule>
  </conditionalFormatting>
  <conditionalFormatting sqref="V28">
    <cfRule type="cellIs" dxfId="761" priority="4" operator="lessThan">
      <formula>0</formula>
    </cfRule>
  </conditionalFormatting>
  <conditionalFormatting sqref="V28">
    <cfRule type="cellIs" dxfId="760" priority="1" operator="lessThan">
      <formula>0</formula>
    </cfRule>
    <cfRule type="cellIs" dxfId="759" priority="2" operator="lessThan">
      <formula>0</formula>
    </cfRule>
    <cfRule type="cellIs" dxfId="75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8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 U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 U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 U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 U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1" priority="45" operator="equal">
      <formula>212030016606640</formula>
    </cfRule>
  </conditionalFormatting>
  <conditionalFormatting sqref="D29 E4:E6 E28:K29">
    <cfRule type="cellIs" dxfId="670" priority="43" operator="equal">
      <formula>$E$4</formula>
    </cfRule>
    <cfRule type="cellIs" dxfId="669" priority="44" operator="equal">
      <formula>2120</formula>
    </cfRule>
  </conditionalFormatting>
  <conditionalFormatting sqref="D29:E29 F4:F6 F28:F29">
    <cfRule type="cellIs" dxfId="668" priority="41" operator="equal">
      <formula>$F$4</formula>
    </cfRule>
    <cfRule type="cellIs" dxfId="667" priority="42" operator="equal">
      <formula>300</formula>
    </cfRule>
  </conditionalFormatting>
  <conditionalFormatting sqref="G4:G6 G28:G29">
    <cfRule type="cellIs" dxfId="666" priority="39" operator="equal">
      <formula>$G$4</formula>
    </cfRule>
    <cfRule type="cellIs" dxfId="665" priority="40" operator="equal">
      <formula>1660</formula>
    </cfRule>
  </conditionalFormatting>
  <conditionalFormatting sqref="H4:H6 H28:H29">
    <cfRule type="cellIs" dxfId="664" priority="37" operator="equal">
      <formula>$H$4</formula>
    </cfRule>
    <cfRule type="cellIs" dxfId="663" priority="38" operator="equal">
      <formula>6640</formula>
    </cfRule>
  </conditionalFormatting>
  <conditionalFormatting sqref="T6:T28 U28">
    <cfRule type="cellIs" dxfId="662" priority="36" operator="lessThan">
      <formula>0</formula>
    </cfRule>
  </conditionalFormatting>
  <conditionalFormatting sqref="T7:T27">
    <cfRule type="cellIs" dxfId="661" priority="33" operator="lessThan">
      <formula>0</formula>
    </cfRule>
    <cfRule type="cellIs" dxfId="660" priority="34" operator="lessThan">
      <formula>0</formula>
    </cfRule>
    <cfRule type="cellIs" dxfId="659" priority="35" operator="lessThan">
      <formula>0</formula>
    </cfRule>
  </conditionalFormatting>
  <conditionalFormatting sqref="E4:E6 E28:K28">
    <cfRule type="cellIs" dxfId="658" priority="32" operator="equal">
      <formula>$E$4</formula>
    </cfRule>
  </conditionalFormatting>
  <conditionalFormatting sqref="D28:D29 D6 D4:M4">
    <cfRule type="cellIs" dxfId="657" priority="31" operator="equal">
      <formula>$D$4</formula>
    </cfRule>
  </conditionalFormatting>
  <conditionalFormatting sqref="I4:I6 I28:I29">
    <cfRule type="cellIs" dxfId="656" priority="30" operator="equal">
      <formula>$I$4</formula>
    </cfRule>
  </conditionalFormatting>
  <conditionalFormatting sqref="J4:J6 J28:J29">
    <cfRule type="cellIs" dxfId="655" priority="29" operator="equal">
      <formula>$J$4</formula>
    </cfRule>
  </conditionalFormatting>
  <conditionalFormatting sqref="K4:K6 K28:K29">
    <cfRule type="cellIs" dxfId="654" priority="28" operator="equal">
      <formula>$K$4</formula>
    </cfRule>
  </conditionalFormatting>
  <conditionalFormatting sqref="M4:M6">
    <cfRule type="cellIs" dxfId="653" priority="27" operator="equal">
      <formula>$L$4</formula>
    </cfRule>
  </conditionalFormatting>
  <conditionalFormatting sqref="T7:T28 U28">
    <cfRule type="cellIs" dxfId="652" priority="24" operator="lessThan">
      <formula>0</formula>
    </cfRule>
    <cfRule type="cellIs" dxfId="651" priority="25" operator="lessThan">
      <formula>0</formula>
    </cfRule>
    <cfRule type="cellIs" dxfId="650" priority="26" operator="lessThan">
      <formula>0</formula>
    </cfRule>
  </conditionalFormatting>
  <conditionalFormatting sqref="D5:K5">
    <cfRule type="cellIs" dxfId="649" priority="23" operator="greaterThan">
      <formula>0</formula>
    </cfRule>
  </conditionalFormatting>
  <conditionalFormatting sqref="T6:T28 U28">
    <cfRule type="cellIs" dxfId="648" priority="22" operator="lessThan">
      <formula>0</formula>
    </cfRule>
  </conditionalFormatting>
  <conditionalFormatting sqref="T7:T27">
    <cfRule type="cellIs" dxfId="647" priority="19" operator="lessThan">
      <formula>0</formula>
    </cfRule>
    <cfRule type="cellIs" dxfId="646" priority="20" operator="lessThan">
      <formula>0</formula>
    </cfRule>
    <cfRule type="cellIs" dxfId="645" priority="21" operator="lessThan">
      <formula>0</formula>
    </cfRule>
  </conditionalFormatting>
  <conditionalFormatting sqref="T7:T28 U28">
    <cfRule type="cellIs" dxfId="644" priority="16" operator="lessThan">
      <formula>0</formula>
    </cfRule>
    <cfRule type="cellIs" dxfId="643" priority="17" operator="lessThan">
      <formula>0</formula>
    </cfRule>
    <cfRule type="cellIs" dxfId="642" priority="18" operator="lessThan">
      <formula>0</formula>
    </cfRule>
  </conditionalFormatting>
  <conditionalFormatting sqref="D5:K5">
    <cfRule type="cellIs" dxfId="641" priority="15" operator="greaterThan">
      <formula>0</formula>
    </cfRule>
  </conditionalFormatting>
  <conditionalFormatting sqref="L4 L6 L28:L29">
    <cfRule type="cellIs" dxfId="640" priority="14" operator="equal">
      <formula>$L$4</formula>
    </cfRule>
  </conditionalFormatting>
  <conditionalFormatting sqref="D7:S7">
    <cfRule type="cellIs" dxfId="639" priority="13" operator="greaterThan">
      <formula>0</formula>
    </cfRule>
  </conditionalFormatting>
  <conditionalFormatting sqref="D9:S9">
    <cfRule type="cellIs" dxfId="638" priority="12" operator="greaterThan">
      <formula>0</formula>
    </cfRule>
  </conditionalFormatting>
  <conditionalFormatting sqref="D11:S11">
    <cfRule type="cellIs" dxfId="637" priority="11" operator="greaterThan">
      <formula>0</formula>
    </cfRule>
  </conditionalFormatting>
  <conditionalFormatting sqref="D13:S13">
    <cfRule type="cellIs" dxfId="636" priority="10" operator="greaterThan">
      <formula>0</formula>
    </cfRule>
  </conditionalFormatting>
  <conditionalFormatting sqref="D15:S15">
    <cfRule type="cellIs" dxfId="635" priority="9" operator="greaterThan">
      <formula>0</formula>
    </cfRule>
  </conditionalFormatting>
  <conditionalFormatting sqref="D17:S17">
    <cfRule type="cellIs" dxfId="634" priority="8" operator="greaterThan">
      <formula>0</formula>
    </cfRule>
  </conditionalFormatting>
  <conditionalFormatting sqref="D19:S19">
    <cfRule type="cellIs" dxfId="633" priority="7" operator="greaterThan">
      <formula>0</formula>
    </cfRule>
  </conditionalFormatting>
  <conditionalFormatting sqref="D21:S21">
    <cfRule type="cellIs" dxfId="632" priority="6" operator="greaterThan">
      <formula>0</formula>
    </cfRule>
  </conditionalFormatting>
  <conditionalFormatting sqref="D23:S23">
    <cfRule type="cellIs" dxfId="631" priority="5" operator="greaterThan">
      <formula>0</formula>
    </cfRule>
  </conditionalFormatting>
  <conditionalFormatting sqref="D25:S25">
    <cfRule type="cellIs" dxfId="630" priority="4" operator="greaterThan">
      <formula>0</formula>
    </cfRule>
  </conditionalFormatting>
  <conditionalFormatting sqref="D27:S27">
    <cfRule type="cellIs" dxfId="629" priority="3" operator="greaterThan">
      <formula>0</formula>
    </cfRule>
  </conditionalFormatting>
  <conditionalFormatting sqref="U6">
    <cfRule type="cellIs" dxfId="628" priority="2" operator="lessThan">
      <formula>0</formula>
    </cfRule>
  </conditionalFormatting>
  <conditionalFormatting sqref="U6">
    <cfRule type="cellIs" dxfId="627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6" priority="43" operator="equal">
      <formula>212030016606640</formula>
    </cfRule>
  </conditionalFormatting>
  <conditionalFormatting sqref="D29 E4:E6 E28:K29">
    <cfRule type="cellIs" dxfId="625" priority="41" operator="equal">
      <formula>$E$4</formula>
    </cfRule>
    <cfRule type="cellIs" dxfId="624" priority="42" operator="equal">
      <formula>2120</formula>
    </cfRule>
  </conditionalFormatting>
  <conditionalFormatting sqref="D29:E29 F4:F6 F28:F29">
    <cfRule type="cellIs" dxfId="623" priority="39" operator="equal">
      <formula>$F$4</formula>
    </cfRule>
    <cfRule type="cellIs" dxfId="622" priority="40" operator="equal">
      <formula>300</formula>
    </cfRule>
  </conditionalFormatting>
  <conditionalFormatting sqref="G4:G6 G28:G29">
    <cfRule type="cellIs" dxfId="621" priority="37" operator="equal">
      <formula>$G$4</formula>
    </cfRule>
    <cfRule type="cellIs" dxfId="620" priority="38" operator="equal">
      <formula>1660</formula>
    </cfRule>
  </conditionalFormatting>
  <conditionalFormatting sqref="H4:H6 H28:H29">
    <cfRule type="cellIs" dxfId="619" priority="35" operator="equal">
      <formula>$H$4</formula>
    </cfRule>
    <cfRule type="cellIs" dxfId="618" priority="36" operator="equal">
      <formula>6640</formula>
    </cfRule>
  </conditionalFormatting>
  <conditionalFormatting sqref="T6:T28">
    <cfRule type="cellIs" dxfId="617" priority="34" operator="lessThan">
      <formula>0</formula>
    </cfRule>
  </conditionalFormatting>
  <conditionalFormatting sqref="T7:T27">
    <cfRule type="cellIs" dxfId="616" priority="31" operator="lessThan">
      <formula>0</formula>
    </cfRule>
    <cfRule type="cellIs" dxfId="615" priority="32" operator="lessThan">
      <formula>0</formula>
    </cfRule>
    <cfRule type="cellIs" dxfId="614" priority="33" operator="lessThan">
      <formula>0</formula>
    </cfRule>
  </conditionalFormatting>
  <conditionalFormatting sqref="E4:E6 E28:K28">
    <cfRule type="cellIs" dxfId="613" priority="30" operator="equal">
      <formula>$E$4</formula>
    </cfRule>
  </conditionalFormatting>
  <conditionalFormatting sqref="D28:D29 D6 D4:M4">
    <cfRule type="cellIs" dxfId="612" priority="29" operator="equal">
      <formula>$D$4</formula>
    </cfRule>
  </conditionalFormatting>
  <conditionalFormatting sqref="I4:I6 I28:I29">
    <cfRule type="cellIs" dxfId="611" priority="28" operator="equal">
      <formula>$I$4</formula>
    </cfRule>
  </conditionalFormatting>
  <conditionalFormatting sqref="J4:J6 J28:J29">
    <cfRule type="cellIs" dxfId="610" priority="27" operator="equal">
      <formula>$J$4</formula>
    </cfRule>
  </conditionalFormatting>
  <conditionalFormatting sqref="K4:K6 K28:K29">
    <cfRule type="cellIs" dxfId="609" priority="26" operator="equal">
      <formula>$K$4</formula>
    </cfRule>
  </conditionalFormatting>
  <conditionalFormatting sqref="M4:M6">
    <cfRule type="cellIs" dxfId="608" priority="25" operator="equal">
      <formula>$L$4</formula>
    </cfRule>
  </conditionalFormatting>
  <conditionalFormatting sqref="T7:T28">
    <cfRule type="cellIs" dxfId="607" priority="22" operator="lessThan">
      <formula>0</formula>
    </cfRule>
    <cfRule type="cellIs" dxfId="606" priority="23" operator="lessThan">
      <formula>0</formula>
    </cfRule>
    <cfRule type="cellIs" dxfId="605" priority="24" operator="lessThan">
      <formula>0</formula>
    </cfRule>
  </conditionalFormatting>
  <conditionalFormatting sqref="D5:K5">
    <cfRule type="cellIs" dxfId="604" priority="21" operator="greaterThan">
      <formula>0</formula>
    </cfRule>
  </conditionalFormatting>
  <conditionalFormatting sqref="T6:T28">
    <cfRule type="cellIs" dxfId="603" priority="20" operator="lessThan">
      <formula>0</formula>
    </cfRule>
  </conditionalFormatting>
  <conditionalFormatting sqref="T7:T27">
    <cfRule type="cellIs" dxfId="602" priority="17" operator="lessThan">
      <formula>0</formula>
    </cfRule>
    <cfRule type="cellIs" dxfId="601" priority="18" operator="lessThan">
      <formula>0</formula>
    </cfRule>
    <cfRule type="cellIs" dxfId="600" priority="19" operator="lessThan">
      <formula>0</formula>
    </cfRule>
  </conditionalFormatting>
  <conditionalFormatting sqref="T7:T28">
    <cfRule type="cellIs" dxfId="599" priority="14" operator="lessThan">
      <formula>0</formula>
    </cfRule>
    <cfRule type="cellIs" dxfId="598" priority="15" operator="lessThan">
      <formula>0</formula>
    </cfRule>
    <cfRule type="cellIs" dxfId="597" priority="16" operator="lessThan">
      <formula>0</formula>
    </cfRule>
  </conditionalFormatting>
  <conditionalFormatting sqref="D5:K5">
    <cfRule type="cellIs" dxfId="596" priority="13" operator="greaterThan">
      <formula>0</formula>
    </cfRule>
  </conditionalFormatting>
  <conditionalFormatting sqref="L4 L6 L28:L29">
    <cfRule type="cellIs" dxfId="595" priority="12" operator="equal">
      <formula>$L$4</formula>
    </cfRule>
  </conditionalFormatting>
  <conditionalFormatting sqref="D7:S7">
    <cfRule type="cellIs" dxfId="594" priority="11" operator="greaterThan">
      <formula>0</formula>
    </cfRule>
  </conditionalFormatting>
  <conditionalFormatting sqref="D9:S9">
    <cfRule type="cellIs" dxfId="593" priority="10" operator="greaterThan">
      <formula>0</formula>
    </cfRule>
  </conditionalFormatting>
  <conditionalFormatting sqref="D11:S11">
    <cfRule type="cellIs" dxfId="592" priority="9" operator="greaterThan">
      <formula>0</formula>
    </cfRule>
  </conditionalFormatting>
  <conditionalFormatting sqref="D13:S13">
    <cfRule type="cellIs" dxfId="591" priority="8" operator="greaterThan">
      <formula>0</formula>
    </cfRule>
  </conditionalFormatting>
  <conditionalFormatting sqref="D15:S15">
    <cfRule type="cellIs" dxfId="590" priority="7" operator="greaterThan">
      <formula>0</formula>
    </cfRule>
  </conditionalFormatting>
  <conditionalFormatting sqref="D17:S17">
    <cfRule type="cellIs" dxfId="589" priority="6" operator="greaterThan">
      <formula>0</formula>
    </cfRule>
  </conditionalFormatting>
  <conditionalFormatting sqref="D19:S19">
    <cfRule type="cellIs" dxfId="588" priority="5" operator="greaterThan">
      <formula>0</formula>
    </cfRule>
  </conditionalFormatting>
  <conditionalFormatting sqref="D21:S21">
    <cfRule type="cellIs" dxfId="587" priority="4" operator="greaterThan">
      <formula>0</formula>
    </cfRule>
  </conditionalFormatting>
  <conditionalFormatting sqref="D23:S23">
    <cfRule type="cellIs" dxfId="586" priority="3" operator="greaterThan">
      <formula>0</formula>
    </cfRule>
  </conditionalFormatting>
  <conditionalFormatting sqref="D25:S25">
    <cfRule type="cellIs" dxfId="585" priority="2" operator="greaterThan">
      <formula>0</formula>
    </cfRule>
  </conditionalFormatting>
  <conditionalFormatting sqref="D27:S27">
    <cfRule type="cellIs" dxfId="58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3" priority="55" operator="equal">
      <formula>212030016606640</formula>
    </cfRule>
  </conditionalFormatting>
  <conditionalFormatting sqref="D29 E4:E6 E28:K29">
    <cfRule type="cellIs" dxfId="582" priority="53" operator="equal">
      <formula>$E$4</formula>
    </cfRule>
    <cfRule type="cellIs" dxfId="581" priority="54" operator="equal">
      <formula>2120</formula>
    </cfRule>
  </conditionalFormatting>
  <conditionalFormatting sqref="D29:E29 F4:F6 F28:F29">
    <cfRule type="cellIs" dxfId="580" priority="51" operator="equal">
      <formula>$F$4</formula>
    </cfRule>
    <cfRule type="cellIs" dxfId="579" priority="52" operator="equal">
      <formula>300</formula>
    </cfRule>
  </conditionalFormatting>
  <conditionalFormatting sqref="G4:G6 G28:G29">
    <cfRule type="cellIs" dxfId="578" priority="49" operator="equal">
      <formula>$G$4</formula>
    </cfRule>
    <cfRule type="cellIs" dxfId="577" priority="50" operator="equal">
      <formula>1660</formula>
    </cfRule>
  </conditionalFormatting>
  <conditionalFormatting sqref="H4:H6 H28:H29">
    <cfRule type="cellIs" dxfId="576" priority="47" operator="equal">
      <formula>$H$4</formula>
    </cfRule>
    <cfRule type="cellIs" dxfId="575" priority="48" operator="equal">
      <formula>6640</formula>
    </cfRule>
  </conditionalFormatting>
  <conditionalFormatting sqref="T6:T28">
    <cfRule type="cellIs" dxfId="574" priority="46" operator="lessThan">
      <formula>0</formula>
    </cfRule>
  </conditionalFormatting>
  <conditionalFormatting sqref="T7:T27">
    <cfRule type="cellIs" dxfId="573" priority="43" operator="lessThan">
      <formula>0</formula>
    </cfRule>
    <cfRule type="cellIs" dxfId="572" priority="44" operator="lessThan">
      <formula>0</formula>
    </cfRule>
    <cfRule type="cellIs" dxfId="571" priority="45" operator="lessThan">
      <formula>0</formula>
    </cfRule>
  </conditionalFormatting>
  <conditionalFormatting sqref="E4:E6 E28:K28">
    <cfRule type="cellIs" dxfId="570" priority="42" operator="equal">
      <formula>$E$4</formula>
    </cfRule>
  </conditionalFormatting>
  <conditionalFormatting sqref="D28:D29 D6 D4:M4">
    <cfRule type="cellIs" dxfId="569" priority="41" operator="equal">
      <formula>$D$4</formula>
    </cfRule>
  </conditionalFormatting>
  <conditionalFormatting sqref="I4:I5 I28:I29">
    <cfRule type="cellIs" dxfId="568" priority="40" operator="equal">
      <formula>$I$4</formula>
    </cfRule>
  </conditionalFormatting>
  <conditionalFormatting sqref="J4:J5 J28:J29">
    <cfRule type="cellIs" dxfId="567" priority="39" operator="equal">
      <formula>$J$4</formula>
    </cfRule>
  </conditionalFormatting>
  <conditionalFormatting sqref="K4:K5 K28:K29">
    <cfRule type="cellIs" dxfId="566" priority="38" operator="equal">
      <formula>$K$4</formula>
    </cfRule>
  </conditionalFormatting>
  <conditionalFormatting sqref="M4:M6">
    <cfRule type="cellIs" dxfId="565" priority="37" operator="equal">
      <formula>$L$4</formula>
    </cfRule>
  </conditionalFormatting>
  <conditionalFormatting sqref="T7:T28">
    <cfRule type="cellIs" dxfId="564" priority="34" operator="lessThan">
      <formula>0</formula>
    </cfRule>
    <cfRule type="cellIs" dxfId="563" priority="35" operator="lessThan">
      <formula>0</formula>
    </cfRule>
    <cfRule type="cellIs" dxfId="562" priority="36" operator="lessThan">
      <formula>0</formula>
    </cfRule>
  </conditionalFormatting>
  <conditionalFormatting sqref="D5:K5">
    <cfRule type="cellIs" dxfId="561" priority="33" operator="greaterThan">
      <formula>0</formula>
    </cfRule>
  </conditionalFormatting>
  <conditionalFormatting sqref="T6:T28">
    <cfRule type="cellIs" dxfId="560" priority="32" operator="lessThan">
      <formula>0</formula>
    </cfRule>
  </conditionalFormatting>
  <conditionalFormatting sqref="T7:T27">
    <cfRule type="cellIs" dxfId="559" priority="29" operator="lessThan">
      <formula>0</formula>
    </cfRule>
    <cfRule type="cellIs" dxfId="558" priority="30" operator="lessThan">
      <formula>0</formula>
    </cfRule>
    <cfRule type="cellIs" dxfId="557" priority="31" operator="lessThan">
      <formula>0</formula>
    </cfRule>
  </conditionalFormatting>
  <conditionalFormatting sqref="T7:T28">
    <cfRule type="cellIs" dxfId="556" priority="26" operator="lessThan">
      <formula>0</formula>
    </cfRule>
    <cfRule type="cellIs" dxfId="555" priority="27" operator="lessThan">
      <formula>0</formula>
    </cfRule>
    <cfRule type="cellIs" dxfId="554" priority="28" operator="lessThan">
      <formula>0</formula>
    </cfRule>
  </conditionalFormatting>
  <conditionalFormatting sqref="D5:K5">
    <cfRule type="cellIs" dxfId="553" priority="25" operator="greaterThan">
      <formula>0</formula>
    </cfRule>
  </conditionalFormatting>
  <conditionalFormatting sqref="L4 L28:L29">
    <cfRule type="cellIs" dxfId="552" priority="24" operator="equal">
      <formula>$L$4</formula>
    </cfRule>
  </conditionalFormatting>
  <conditionalFormatting sqref="D7:S7">
    <cfRule type="cellIs" dxfId="551" priority="23" operator="greaterThan">
      <formula>0</formula>
    </cfRule>
  </conditionalFormatting>
  <conditionalFormatting sqref="D9:S9">
    <cfRule type="cellIs" dxfId="550" priority="22" operator="greaterThan">
      <formula>0</formula>
    </cfRule>
  </conditionalFormatting>
  <conditionalFormatting sqref="D11:S11">
    <cfRule type="cellIs" dxfId="549" priority="21" operator="greaterThan">
      <formula>0</formula>
    </cfRule>
  </conditionalFormatting>
  <conditionalFormatting sqref="D13:S13">
    <cfRule type="cellIs" dxfId="548" priority="20" operator="greaterThan">
      <formula>0</formula>
    </cfRule>
  </conditionalFormatting>
  <conditionalFormatting sqref="D15:S15">
    <cfRule type="cellIs" dxfId="547" priority="19" operator="greaterThan">
      <formula>0</formula>
    </cfRule>
  </conditionalFormatting>
  <conditionalFormatting sqref="D17:S17">
    <cfRule type="cellIs" dxfId="546" priority="18" operator="greaterThan">
      <formula>0</formula>
    </cfRule>
  </conditionalFormatting>
  <conditionalFormatting sqref="D19:S19">
    <cfRule type="cellIs" dxfId="545" priority="17" operator="greaterThan">
      <formula>0</formula>
    </cfRule>
  </conditionalFormatting>
  <conditionalFormatting sqref="D21:S21">
    <cfRule type="cellIs" dxfId="544" priority="16" operator="greaterThan">
      <formula>0</formula>
    </cfRule>
  </conditionalFormatting>
  <conditionalFormatting sqref="D23:S23">
    <cfRule type="cellIs" dxfId="543" priority="15" operator="greaterThan">
      <formula>0</formula>
    </cfRule>
  </conditionalFormatting>
  <conditionalFormatting sqref="D25:S25">
    <cfRule type="cellIs" dxfId="542" priority="14" operator="greaterThan">
      <formula>0</formula>
    </cfRule>
  </conditionalFormatting>
  <conditionalFormatting sqref="D27:S27">
    <cfRule type="cellIs" dxfId="541" priority="13" operator="greaterThan">
      <formula>0</formula>
    </cfRule>
  </conditionalFormatting>
  <conditionalFormatting sqref="I6">
    <cfRule type="cellIs" dxfId="540" priority="12" operator="equal">
      <formula>212030016606640</formula>
    </cfRule>
  </conditionalFormatting>
  <conditionalFormatting sqref="I6">
    <cfRule type="cellIs" dxfId="539" priority="10" operator="equal">
      <formula>$H$4</formula>
    </cfRule>
    <cfRule type="cellIs" dxfId="538" priority="11" operator="equal">
      <formula>6640</formula>
    </cfRule>
  </conditionalFormatting>
  <conditionalFormatting sqref="J6">
    <cfRule type="cellIs" dxfId="537" priority="9" operator="equal">
      <formula>212030016606640</formula>
    </cfRule>
  </conditionalFormatting>
  <conditionalFormatting sqref="J6">
    <cfRule type="cellIs" dxfId="536" priority="7" operator="equal">
      <formula>$H$4</formula>
    </cfRule>
    <cfRule type="cellIs" dxfId="535" priority="8" operator="equal">
      <formula>6640</formula>
    </cfRule>
  </conditionalFormatting>
  <conditionalFormatting sqref="K6">
    <cfRule type="cellIs" dxfId="534" priority="6" operator="equal">
      <formula>212030016606640</formula>
    </cfRule>
  </conditionalFormatting>
  <conditionalFormatting sqref="K6">
    <cfRule type="cellIs" dxfId="533" priority="4" operator="equal">
      <formula>$H$4</formula>
    </cfRule>
    <cfRule type="cellIs" dxfId="532" priority="5" operator="equal">
      <formula>6640</formula>
    </cfRule>
  </conditionalFormatting>
  <conditionalFormatting sqref="L6">
    <cfRule type="cellIs" dxfId="531" priority="3" operator="equal">
      <formula>212030016606640</formula>
    </cfRule>
  </conditionalFormatting>
  <conditionalFormatting sqref="L6">
    <cfRule type="cellIs" dxfId="530" priority="1" operator="equal">
      <formula>$H$4</formula>
    </cfRule>
    <cfRule type="cellIs" dxfId="529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8" priority="43" operator="equal">
      <formula>212030016606640</formula>
    </cfRule>
  </conditionalFormatting>
  <conditionalFormatting sqref="D29 E4:E6 E28:K29">
    <cfRule type="cellIs" dxfId="527" priority="41" operator="equal">
      <formula>$E$4</formula>
    </cfRule>
    <cfRule type="cellIs" dxfId="526" priority="42" operator="equal">
      <formula>2120</formula>
    </cfRule>
  </conditionalFormatting>
  <conditionalFormatting sqref="D29:E29 F4:F6 F28:F29">
    <cfRule type="cellIs" dxfId="525" priority="39" operator="equal">
      <formula>$F$4</formula>
    </cfRule>
    <cfRule type="cellIs" dxfId="524" priority="40" operator="equal">
      <formula>300</formula>
    </cfRule>
  </conditionalFormatting>
  <conditionalFormatting sqref="G4:G6 G28:G29">
    <cfRule type="cellIs" dxfId="523" priority="37" operator="equal">
      <formula>$G$4</formula>
    </cfRule>
    <cfRule type="cellIs" dxfId="522" priority="38" operator="equal">
      <formula>1660</formula>
    </cfRule>
  </conditionalFormatting>
  <conditionalFormatting sqref="H4:H6 H28:H29">
    <cfRule type="cellIs" dxfId="521" priority="35" operator="equal">
      <formula>$H$4</formula>
    </cfRule>
    <cfRule type="cellIs" dxfId="520" priority="36" operator="equal">
      <formula>6640</formula>
    </cfRule>
  </conditionalFormatting>
  <conditionalFormatting sqref="T6:T28">
    <cfRule type="cellIs" dxfId="519" priority="34" operator="lessThan">
      <formula>0</formula>
    </cfRule>
  </conditionalFormatting>
  <conditionalFormatting sqref="T7:T27">
    <cfRule type="cellIs" dxfId="518" priority="31" operator="lessThan">
      <formula>0</formula>
    </cfRule>
    <cfRule type="cellIs" dxfId="517" priority="32" operator="lessThan">
      <formula>0</formula>
    </cfRule>
    <cfRule type="cellIs" dxfId="516" priority="33" operator="lessThan">
      <formula>0</formula>
    </cfRule>
  </conditionalFormatting>
  <conditionalFormatting sqref="E4:E6 E28:K28">
    <cfRule type="cellIs" dxfId="515" priority="30" operator="equal">
      <formula>$E$4</formula>
    </cfRule>
  </conditionalFormatting>
  <conditionalFormatting sqref="D28:D29 D6 D4:M4">
    <cfRule type="cellIs" dxfId="514" priority="29" operator="equal">
      <formula>$D$4</formula>
    </cfRule>
  </conditionalFormatting>
  <conditionalFormatting sqref="I4:I6 I28:I29">
    <cfRule type="cellIs" dxfId="513" priority="28" operator="equal">
      <formula>$I$4</formula>
    </cfRule>
  </conditionalFormatting>
  <conditionalFormatting sqref="J4:J6 J28:J29">
    <cfRule type="cellIs" dxfId="512" priority="27" operator="equal">
      <formula>$J$4</formula>
    </cfRule>
  </conditionalFormatting>
  <conditionalFormatting sqref="K4:K6 K28:K29">
    <cfRule type="cellIs" dxfId="511" priority="26" operator="equal">
      <formula>$K$4</formula>
    </cfRule>
  </conditionalFormatting>
  <conditionalFormatting sqref="M4:M6">
    <cfRule type="cellIs" dxfId="510" priority="25" operator="equal">
      <formula>$L$4</formula>
    </cfRule>
  </conditionalFormatting>
  <conditionalFormatting sqref="T7:T28">
    <cfRule type="cellIs" dxfId="509" priority="22" operator="lessThan">
      <formula>0</formula>
    </cfRule>
    <cfRule type="cellIs" dxfId="508" priority="23" operator="lessThan">
      <formula>0</formula>
    </cfRule>
    <cfRule type="cellIs" dxfId="507" priority="24" operator="lessThan">
      <formula>0</formula>
    </cfRule>
  </conditionalFormatting>
  <conditionalFormatting sqref="D5:K5">
    <cfRule type="cellIs" dxfId="506" priority="21" operator="greaterThan">
      <formula>0</formula>
    </cfRule>
  </conditionalFormatting>
  <conditionalFormatting sqref="T6:T28">
    <cfRule type="cellIs" dxfId="505" priority="20" operator="lessThan">
      <formula>0</formula>
    </cfRule>
  </conditionalFormatting>
  <conditionalFormatting sqref="T7:T27">
    <cfRule type="cellIs" dxfId="504" priority="17" operator="lessThan">
      <formula>0</formula>
    </cfRule>
    <cfRule type="cellIs" dxfId="503" priority="18" operator="lessThan">
      <formula>0</formula>
    </cfRule>
    <cfRule type="cellIs" dxfId="502" priority="19" operator="lessThan">
      <formula>0</formula>
    </cfRule>
  </conditionalFormatting>
  <conditionalFormatting sqref="T7:T28">
    <cfRule type="cellIs" dxfId="501" priority="14" operator="lessThan">
      <formula>0</formula>
    </cfRule>
    <cfRule type="cellIs" dxfId="500" priority="15" operator="lessThan">
      <formula>0</formula>
    </cfRule>
    <cfRule type="cellIs" dxfId="499" priority="16" operator="lessThan">
      <formula>0</formula>
    </cfRule>
  </conditionalFormatting>
  <conditionalFormatting sqref="D5:K5">
    <cfRule type="cellIs" dxfId="498" priority="13" operator="greaterThan">
      <formula>0</formula>
    </cfRule>
  </conditionalFormatting>
  <conditionalFormatting sqref="L4 L6 L28:L29">
    <cfRule type="cellIs" dxfId="497" priority="12" operator="equal">
      <formula>$L$4</formula>
    </cfRule>
  </conditionalFormatting>
  <conditionalFormatting sqref="D7:S7">
    <cfRule type="cellIs" dxfId="496" priority="11" operator="greaterThan">
      <formula>0</formula>
    </cfRule>
  </conditionalFormatting>
  <conditionalFormatting sqref="D9:S9">
    <cfRule type="cellIs" dxfId="495" priority="10" operator="greaterThan">
      <formula>0</formula>
    </cfRule>
  </conditionalFormatting>
  <conditionalFormatting sqref="D11:S11">
    <cfRule type="cellIs" dxfId="494" priority="9" operator="greaterThan">
      <formula>0</formula>
    </cfRule>
  </conditionalFormatting>
  <conditionalFormatting sqref="D13:S13">
    <cfRule type="cellIs" dxfId="493" priority="8" operator="greaterThan">
      <formula>0</formula>
    </cfRule>
  </conditionalFormatting>
  <conditionalFormatting sqref="D15:S15">
    <cfRule type="cellIs" dxfId="492" priority="7" operator="greaterThan">
      <formula>0</formula>
    </cfRule>
  </conditionalFormatting>
  <conditionalFormatting sqref="D17:S17">
    <cfRule type="cellIs" dxfId="491" priority="6" operator="greaterThan">
      <formula>0</formula>
    </cfRule>
  </conditionalFormatting>
  <conditionalFormatting sqref="D19:S19">
    <cfRule type="cellIs" dxfId="490" priority="5" operator="greaterThan">
      <formula>0</formula>
    </cfRule>
  </conditionalFormatting>
  <conditionalFormatting sqref="D21:S21">
    <cfRule type="cellIs" dxfId="489" priority="4" operator="greaterThan">
      <formula>0</formula>
    </cfRule>
  </conditionalFormatting>
  <conditionalFormatting sqref="E23:S23">
    <cfRule type="cellIs" dxfId="488" priority="3" operator="greaterThan">
      <formula>0</formula>
    </cfRule>
  </conditionalFormatting>
  <conditionalFormatting sqref="D25:S25">
    <cfRule type="cellIs" dxfId="487" priority="2" operator="greaterThan">
      <formula>0</formula>
    </cfRule>
  </conditionalFormatting>
  <conditionalFormatting sqref="D27:S27">
    <cfRule type="cellIs" dxfId="48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5" priority="43" operator="equal">
      <formula>212030016606640</formula>
    </cfRule>
  </conditionalFormatting>
  <conditionalFormatting sqref="D29 E4:E6 E28:K29">
    <cfRule type="cellIs" dxfId="484" priority="41" operator="equal">
      <formula>$E$4</formula>
    </cfRule>
    <cfRule type="cellIs" dxfId="483" priority="42" operator="equal">
      <formula>2120</formula>
    </cfRule>
  </conditionalFormatting>
  <conditionalFormatting sqref="D29:E29 F4:F6 F28:F29">
    <cfRule type="cellIs" dxfId="482" priority="39" operator="equal">
      <formula>$F$4</formula>
    </cfRule>
    <cfRule type="cellIs" dxfId="481" priority="40" operator="equal">
      <formula>300</formula>
    </cfRule>
  </conditionalFormatting>
  <conditionalFormatting sqref="G4:G6 G28:G29">
    <cfRule type="cellIs" dxfId="480" priority="37" operator="equal">
      <formula>$G$4</formula>
    </cfRule>
    <cfRule type="cellIs" dxfId="479" priority="38" operator="equal">
      <formula>1660</formula>
    </cfRule>
  </conditionalFormatting>
  <conditionalFormatting sqref="H4:H6 H28:H29">
    <cfRule type="cellIs" dxfId="478" priority="35" operator="equal">
      <formula>$H$4</formula>
    </cfRule>
    <cfRule type="cellIs" dxfId="477" priority="36" operator="equal">
      <formula>6640</formula>
    </cfRule>
  </conditionalFormatting>
  <conditionalFormatting sqref="T6:T28">
    <cfRule type="cellIs" dxfId="476" priority="34" operator="lessThan">
      <formula>0</formula>
    </cfRule>
  </conditionalFormatting>
  <conditionalFormatting sqref="T7:T27">
    <cfRule type="cellIs" dxfId="475" priority="31" operator="lessThan">
      <formula>0</formula>
    </cfRule>
    <cfRule type="cellIs" dxfId="474" priority="32" operator="lessThan">
      <formula>0</formula>
    </cfRule>
    <cfRule type="cellIs" dxfId="473" priority="33" operator="lessThan">
      <formula>0</formula>
    </cfRule>
  </conditionalFormatting>
  <conditionalFormatting sqref="E4:E6 E28:K28">
    <cfRule type="cellIs" dxfId="472" priority="30" operator="equal">
      <formula>$E$4</formula>
    </cfRule>
  </conditionalFormatting>
  <conditionalFormatting sqref="D28:D29 D6 D4:M4">
    <cfRule type="cellIs" dxfId="471" priority="29" operator="equal">
      <formula>$D$4</formula>
    </cfRule>
  </conditionalFormatting>
  <conditionalFormatting sqref="I4:I6 I28:I29">
    <cfRule type="cellIs" dxfId="470" priority="28" operator="equal">
      <formula>$I$4</formula>
    </cfRule>
  </conditionalFormatting>
  <conditionalFormatting sqref="J4:J6 J28:J29">
    <cfRule type="cellIs" dxfId="469" priority="27" operator="equal">
      <formula>$J$4</formula>
    </cfRule>
  </conditionalFormatting>
  <conditionalFormatting sqref="K4:K6 K28:K29">
    <cfRule type="cellIs" dxfId="468" priority="26" operator="equal">
      <formula>$K$4</formula>
    </cfRule>
  </conditionalFormatting>
  <conditionalFormatting sqref="M4:M6">
    <cfRule type="cellIs" dxfId="467" priority="25" operator="equal">
      <formula>$L$4</formula>
    </cfRule>
  </conditionalFormatting>
  <conditionalFormatting sqref="T7:T28">
    <cfRule type="cellIs" dxfId="466" priority="22" operator="lessThan">
      <formula>0</formula>
    </cfRule>
    <cfRule type="cellIs" dxfId="465" priority="23" operator="lessThan">
      <formula>0</formula>
    </cfRule>
    <cfRule type="cellIs" dxfId="464" priority="24" operator="lessThan">
      <formula>0</formula>
    </cfRule>
  </conditionalFormatting>
  <conditionalFormatting sqref="D5:K5">
    <cfRule type="cellIs" dxfId="463" priority="21" operator="greaterThan">
      <formula>0</formula>
    </cfRule>
  </conditionalFormatting>
  <conditionalFormatting sqref="T6:T28">
    <cfRule type="cellIs" dxfId="462" priority="20" operator="lessThan">
      <formula>0</formula>
    </cfRule>
  </conditionalFormatting>
  <conditionalFormatting sqref="T7:T27">
    <cfRule type="cellIs" dxfId="461" priority="17" operator="lessThan">
      <formula>0</formula>
    </cfRule>
    <cfRule type="cellIs" dxfId="460" priority="18" operator="lessThan">
      <formula>0</formula>
    </cfRule>
    <cfRule type="cellIs" dxfId="459" priority="19" operator="lessThan">
      <formula>0</formula>
    </cfRule>
  </conditionalFormatting>
  <conditionalFormatting sqref="T7:T28">
    <cfRule type="cellIs" dxfId="458" priority="14" operator="lessThan">
      <formula>0</formula>
    </cfRule>
    <cfRule type="cellIs" dxfId="457" priority="15" operator="lessThan">
      <formula>0</formula>
    </cfRule>
    <cfRule type="cellIs" dxfId="456" priority="16" operator="lessThan">
      <formula>0</formula>
    </cfRule>
  </conditionalFormatting>
  <conditionalFormatting sqref="D5:K5">
    <cfRule type="cellIs" dxfId="455" priority="13" operator="greaterThan">
      <formula>0</formula>
    </cfRule>
  </conditionalFormatting>
  <conditionalFormatting sqref="L4 L6 L28:L29">
    <cfRule type="cellIs" dxfId="454" priority="12" operator="equal">
      <formula>$L$4</formula>
    </cfRule>
  </conditionalFormatting>
  <conditionalFormatting sqref="D7:S7">
    <cfRule type="cellIs" dxfId="453" priority="11" operator="greaterThan">
      <formula>0</formula>
    </cfRule>
  </conditionalFormatting>
  <conditionalFormatting sqref="D9:S9">
    <cfRule type="cellIs" dxfId="452" priority="10" operator="greaterThan">
      <formula>0</formula>
    </cfRule>
  </conditionalFormatting>
  <conditionalFormatting sqref="D11:S11">
    <cfRule type="cellIs" dxfId="451" priority="9" operator="greaterThan">
      <formula>0</formula>
    </cfRule>
  </conditionalFormatting>
  <conditionalFormatting sqref="D13:S13">
    <cfRule type="cellIs" dxfId="450" priority="8" operator="greaterThan">
      <formula>0</formula>
    </cfRule>
  </conditionalFormatting>
  <conditionalFormatting sqref="D15:S15">
    <cfRule type="cellIs" dxfId="449" priority="7" operator="greaterThan">
      <formula>0</formula>
    </cfRule>
  </conditionalFormatting>
  <conditionalFormatting sqref="D17:S17">
    <cfRule type="cellIs" dxfId="448" priority="6" operator="greaterThan">
      <formula>0</formula>
    </cfRule>
  </conditionalFormatting>
  <conditionalFormatting sqref="D19:S19">
    <cfRule type="cellIs" dxfId="447" priority="5" operator="greaterThan">
      <formula>0</formula>
    </cfRule>
  </conditionalFormatting>
  <conditionalFormatting sqref="D21:S21">
    <cfRule type="cellIs" dxfId="446" priority="4" operator="greaterThan">
      <formula>0</formula>
    </cfRule>
  </conditionalFormatting>
  <conditionalFormatting sqref="D23:S23">
    <cfRule type="cellIs" dxfId="445" priority="3" operator="greaterThan">
      <formula>0</formula>
    </cfRule>
  </conditionalFormatting>
  <conditionalFormatting sqref="D25:S25">
    <cfRule type="cellIs" dxfId="444" priority="2" operator="greaterThan">
      <formula>0</formula>
    </cfRule>
  </conditionalFormatting>
  <conditionalFormatting sqref="D27:S27">
    <cfRule type="cellIs" dxfId="44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2" priority="43" operator="equal">
      <formula>212030016606640</formula>
    </cfRule>
  </conditionalFormatting>
  <conditionalFormatting sqref="D29 E4:E6 E28:K29">
    <cfRule type="cellIs" dxfId="441" priority="41" operator="equal">
      <formula>$E$4</formula>
    </cfRule>
    <cfRule type="cellIs" dxfId="440" priority="42" operator="equal">
      <formula>2120</formula>
    </cfRule>
  </conditionalFormatting>
  <conditionalFormatting sqref="D29:E29 F4:F6 F28:F29">
    <cfRule type="cellIs" dxfId="439" priority="39" operator="equal">
      <formula>$F$4</formula>
    </cfRule>
    <cfRule type="cellIs" dxfId="438" priority="40" operator="equal">
      <formula>300</formula>
    </cfRule>
  </conditionalFormatting>
  <conditionalFormatting sqref="G4:G6 G28:G29">
    <cfRule type="cellIs" dxfId="437" priority="37" operator="equal">
      <formula>$G$4</formula>
    </cfRule>
    <cfRule type="cellIs" dxfId="436" priority="38" operator="equal">
      <formula>1660</formula>
    </cfRule>
  </conditionalFormatting>
  <conditionalFormatting sqref="H4:H6 H28:H29">
    <cfRule type="cellIs" dxfId="435" priority="35" operator="equal">
      <formula>$H$4</formula>
    </cfRule>
    <cfRule type="cellIs" dxfId="434" priority="36" operator="equal">
      <formula>6640</formula>
    </cfRule>
  </conditionalFormatting>
  <conditionalFormatting sqref="T6:T28">
    <cfRule type="cellIs" dxfId="433" priority="34" operator="lessThan">
      <formula>0</formula>
    </cfRule>
  </conditionalFormatting>
  <conditionalFormatting sqref="T7:T27">
    <cfRule type="cellIs" dxfId="432" priority="31" operator="lessThan">
      <formula>0</formula>
    </cfRule>
    <cfRule type="cellIs" dxfId="431" priority="32" operator="lessThan">
      <formula>0</formula>
    </cfRule>
    <cfRule type="cellIs" dxfId="430" priority="33" operator="lessThan">
      <formula>0</formula>
    </cfRule>
  </conditionalFormatting>
  <conditionalFormatting sqref="E4:E6 E28:K28">
    <cfRule type="cellIs" dxfId="429" priority="30" operator="equal">
      <formula>$E$4</formula>
    </cfRule>
  </conditionalFormatting>
  <conditionalFormatting sqref="D28:D29 D6 D4:M4">
    <cfRule type="cellIs" dxfId="428" priority="29" operator="equal">
      <formula>$D$4</formula>
    </cfRule>
  </conditionalFormatting>
  <conditionalFormatting sqref="I4:I6 I28:I29">
    <cfRule type="cellIs" dxfId="427" priority="28" operator="equal">
      <formula>$I$4</formula>
    </cfRule>
  </conditionalFormatting>
  <conditionalFormatting sqref="J4:J6 J28:J29">
    <cfRule type="cellIs" dxfId="426" priority="27" operator="equal">
      <formula>$J$4</formula>
    </cfRule>
  </conditionalFormatting>
  <conditionalFormatting sqref="K4:K6 K28:K29">
    <cfRule type="cellIs" dxfId="425" priority="26" operator="equal">
      <formula>$K$4</formula>
    </cfRule>
  </conditionalFormatting>
  <conditionalFormatting sqref="M4:M6">
    <cfRule type="cellIs" dxfId="424" priority="25" operator="equal">
      <formula>$L$4</formula>
    </cfRule>
  </conditionalFormatting>
  <conditionalFormatting sqref="T7:T28">
    <cfRule type="cellIs" dxfId="423" priority="22" operator="lessThan">
      <formula>0</formula>
    </cfRule>
    <cfRule type="cellIs" dxfId="422" priority="23" operator="lessThan">
      <formula>0</formula>
    </cfRule>
    <cfRule type="cellIs" dxfId="421" priority="24" operator="lessThan">
      <formula>0</formula>
    </cfRule>
  </conditionalFormatting>
  <conditionalFormatting sqref="D5:K5">
    <cfRule type="cellIs" dxfId="420" priority="21" operator="greaterThan">
      <formula>0</formula>
    </cfRule>
  </conditionalFormatting>
  <conditionalFormatting sqref="T6:T28">
    <cfRule type="cellIs" dxfId="419" priority="20" operator="lessThan">
      <formula>0</formula>
    </cfRule>
  </conditionalFormatting>
  <conditionalFormatting sqref="T7:T27">
    <cfRule type="cellIs" dxfId="418" priority="17" operator="lessThan">
      <formula>0</formula>
    </cfRule>
    <cfRule type="cellIs" dxfId="417" priority="18" operator="lessThan">
      <formula>0</formula>
    </cfRule>
    <cfRule type="cellIs" dxfId="416" priority="19" operator="lessThan">
      <formula>0</formula>
    </cfRule>
  </conditionalFormatting>
  <conditionalFormatting sqref="T7:T28">
    <cfRule type="cellIs" dxfId="415" priority="14" operator="lessThan">
      <formula>0</formula>
    </cfRule>
    <cfRule type="cellIs" dxfId="414" priority="15" operator="lessThan">
      <formula>0</formula>
    </cfRule>
    <cfRule type="cellIs" dxfId="413" priority="16" operator="lessThan">
      <formula>0</formula>
    </cfRule>
  </conditionalFormatting>
  <conditionalFormatting sqref="D5:K5">
    <cfRule type="cellIs" dxfId="412" priority="13" operator="greaterThan">
      <formula>0</formula>
    </cfRule>
  </conditionalFormatting>
  <conditionalFormatting sqref="L4 L6 L28:L29">
    <cfRule type="cellIs" dxfId="411" priority="12" operator="equal">
      <formula>$L$4</formula>
    </cfRule>
  </conditionalFormatting>
  <conditionalFormatting sqref="D7:S7">
    <cfRule type="cellIs" dxfId="410" priority="11" operator="greaterThan">
      <formula>0</formula>
    </cfRule>
  </conditionalFormatting>
  <conditionalFormatting sqref="D9:S9">
    <cfRule type="cellIs" dxfId="409" priority="10" operator="greaterThan">
      <formula>0</formula>
    </cfRule>
  </conditionalFormatting>
  <conditionalFormatting sqref="D11:S11">
    <cfRule type="cellIs" dxfId="408" priority="9" operator="greaterThan">
      <formula>0</formula>
    </cfRule>
  </conditionalFormatting>
  <conditionalFormatting sqref="D13:S13">
    <cfRule type="cellIs" dxfId="407" priority="8" operator="greaterThan">
      <formula>0</formula>
    </cfRule>
  </conditionalFormatting>
  <conditionalFormatting sqref="D15:S15">
    <cfRule type="cellIs" dxfId="406" priority="7" operator="greaterThan">
      <formula>0</formula>
    </cfRule>
  </conditionalFormatting>
  <conditionalFormatting sqref="D17:S17">
    <cfRule type="cellIs" dxfId="405" priority="6" operator="greaterThan">
      <formula>0</formula>
    </cfRule>
  </conditionalFormatting>
  <conditionalFormatting sqref="D19:S19">
    <cfRule type="cellIs" dxfId="404" priority="5" operator="greaterThan">
      <formula>0</formula>
    </cfRule>
  </conditionalFormatting>
  <conditionalFormatting sqref="D21:S21">
    <cfRule type="cellIs" dxfId="403" priority="4" operator="greaterThan">
      <formula>0</formula>
    </cfRule>
  </conditionalFormatting>
  <conditionalFormatting sqref="D23:S23">
    <cfRule type="cellIs" dxfId="402" priority="3" operator="greaterThan">
      <formula>0</formula>
    </cfRule>
  </conditionalFormatting>
  <conditionalFormatting sqref="D25:S25">
    <cfRule type="cellIs" dxfId="401" priority="2" operator="greaterThan">
      <formula>0</formula>
    </cfRule>
  </conditionalFormatting>
  <conditionalFormatting sqref="D27:S27">
    <cfRule type="cellIs" dxfId="40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9" priority="61" operator="equal">
      <formula>212030016606640</formula>
    </cfRule>
  </conditionalFormatting>
  <conditionalFormatting sqref="D29 E4:E6 E28:K29">
    <cfRule type="cellIs" dxfId="398" priority="59" operator="equal">
      <formula>$E$4</formula>
    </cfRule>
    <cfRule type="cellIs" dxfId="397" priority="60" operator="equal">
      <formula>2120</formula>
    </cfRule>
  </conditionalFormatting>
  <conditionalFormatting sqref="D29:E29 F4:F6 F28:F29">
    <cfRule type="cellIs" dxfId="396" priority="57" operator="equal">
      <formula>$F$4</formula>
    </cfRule>
    <cfRule type="cellIs" dxfId="395" priority="58" operator="equal">
      <formula>300</formula>
    </cfRule>
  </conditionalFormatting>
  <conditionalFormatting sqref="G4:G6 G28:G29">
    <cfRule type="cellIs" dxfId="394" priority="55" operator="equal">
      <formula>$G$4</formula>
    </cfRule>
    <cfRule type="cellIs" dxfId="393" priority="56" operator="equal">
      <formula>1660</formula>
    </cfRule>
  </conditionalFormatting>
  <conditionalFormatting sqref="H4:H6 H28:H29">
    <cfRule type="cellIs" dxfId="392" priority="53" operator="equal">
      <formula>$H$4</formula>
    </cfRule>
    <cfRule type="cellIs" dxfId="391" priority="54" operator="equal">
      <formula>6640</formula>
    </cfRule>
  </conditionalFormatting>
  <conditionalFormatting sqref="T6:T28">
    <cfRule type="cellIs" dxfId="390" priority="52" operator="lessThan">
      <formula>0</formula>
    </cfRule>
  </conditionalFormatting>
  <conditionalFormatting sqref="T7:T27">
    <cfRule type="cellIs" dxfId="389" priority="49" operator="lessThan">
      <formula>0</formula>
    </cfRule>
    <cfRule type="cellIs" dxfId="388" priority="50" operator="lessThan">
      <formula>0</formula>
    </cfRule>
    <cfRule type="cellIs" dxfId="387" priority="51" operator="lessThan">
      <formula>0</formula>
    </cfRule>
  </conditionalFormatting>
  <conditionalFormatting sqref="E4:E6 E28:K28">
    <cfRule type="cellIs" dxfId="386" priority="48" operator="equal">
      <formula>$E$4</formula>
    </cfRule>
  </conditionalFormatting>
  <conditionalFormatting sqref="D28:D29 D6 D4:M4">
    <cfRule type="cellIs" dxfId="385" priority="47" operator="equal">
      <formula>$D$4</formula>
    </cfRule>
  </conditionalFormatting>
  <conditionalFormatting sqref="I4:I6 I28:I29">
    <cfRule type="cellIs" dxfId="384" priority="46" operator="equal">
      <formula>$I$4</formula>
    </cfRule>
  </conditionalFormatting>
  <conditionalFormatting sqref="J4:J6 J28:J29">
    <cfRule type="cellIs" dxfId="383" priority="45" operator="equal">
      <formula>$J$4</formula>
    </cfRule>
  </conditionalFormatting>
  <conditionalFormatting sqref="K4:K6 K28:K29">
    <cfRule type="cellIs" dxfId="382" priority="44" operator="equal">
      <formula>$K$4</formula>
    </cfRule>
  </conditionalFormatting>
  <conditionalFormatting sqref="M4:M6">
    <cfRule type="cellIs" dxfId="381" priority="43" operator="equal">
      <formula>$L$4</formula>
    </cfRule>
  </conditionalFormatting>
  <conditionalFormatting sqref="T7:T28">
    <cfRule type="cellIs" dxfId="380" priority="40" operator="lessThan">
      <formula>0</formula>
    </cfRule>
    <cfRule type="cellIs" dxfId="379" priority="41" operator="lessThan">
      <formula>0</formula>
    </cfRule>
    <cfRule type="cellIs" dxfId="378" priority="42" operator="lessThan">
      <formula>0</formula>
    </cfRule>
  </conditionalFormatting>
  <conditionalFormatting sqref="D5:K5">
    <cfRule type="cellIs" dxfId="377" priority="39" operator="greaterThan">
      <formula>0</formula>
    </cfRule>
  </conditionalFormatting>
  <conditionalFormatting sqref="T6:T28">
    <cfRule type="cellIs" dxfId="376" priority="38" operator="lessThan">
      <formula>0</formula>
    </cfRule>
  </conditionalFormatting>
  <conditionalFormatting sqref="T7:T27">
    <cfRule type="cellIs" dxfId="375" priority="35" operator="lessThan">
      <formula>0</formula>
    </cfRule>
    <cfRule type="cellIs" dxfId="374" priority="36" operator="lessThan">
      <formula>0</formula>
    </cfRule>
    <cfRule type="cellIs" dxfId="373" priority="37" operator="lessThan">
      <formula>0</formula>
    </cfRule>
  </conditionalFormatting>
  <conditionalFormatting sqref="T7:T28">
    <cfRule type="cellIs" dxfId="372" priority="32" operator="lessThan">
      <formula>0</formula>
    </cfRule>
    <cfRule type="cellIs" dxfId="371" priority="33" operator="lessThan">
      <formula>0</formula>
    </cfRule>
    <cfRule type="cellIs" dxfId="370" priority="34" operator="lessThan">
      <formula>0</formula>
    </cfRule>
  </conditionalFormatting>
  <conditionalFormatting sqref="D5:K5">
    <cfRule type="cellIs" dxfId="369" priority="31" operator="greaterThan">
      <formula>0</formula>
    </cfRule>
  </conditionalFormatting>
  <conditionalFormatting sqref="L4 L6 L28:L29">
    <cfRule type="cellIs" dxfId="368" priority="30" operator="equal">
      <formula>$L$4</formula>
    </cfRule>
  </conditionalFormatting>
  <conditionalFormatting sqref="D7:S7">
    <cfRule type="cellIs" dxfId="367" priority="29" operator="greaterThan">
      <formula>0</formula>
    </cfRule>
  </conditionalFormatting>
  <conditionalFormatting sqref="D9:S9">
    <cfRule type="cellIs" dxfId="366" priority="28" operator="greaterThan">
      <formula>0</formula>
    </cfRule>
  </conditionalFormatting>
  <conditionalFormatting sqref="D11:S11">
    <cfRule type="cellIs" dxfId="365" priority="27" operator="greaterThan">
      <formula>0</formula>
    </cfRule>
  </conditionalFormatting>
  <conditionalFormatting sqref="D13:S13">
    <cfRule type="cellIs" dxfId="364" priority="26" operator="greaterThan">
      <formula>0</formula>
    </cfRule>
  </conditionalFormatting>
  <conditionalFormatting sqref="D15:S15">
    <cfRule type="cellIs" dxfId="363" priority="25" operator="greaterThan">
      <formula>0</formula>
    </cfRule>
  </conditionalFormatting>
  <conditionalFormatting sqref="D17:S17">
    <cfRule type="cellIs" dxfId="362" priority="24" operator="greaterThan">
      <formula>0</formula>
    </cfRule>
  </conditionalFormatting>
  <conditionalFormatting sqref="D19:S19">
    <cfRule type="cellIs" dxfId="361" priority="23" operator="greaterThan">
      <formula>0</formula>
    </cfRule>
  </conditionalFormatting>
  <conditionalFormatting sqref="D21:S21">
    <cfRule type="cellIs" dxfId="360" priority="22" operator="greaterThan">
      <formula>0</formula>
    </cfRule>
  </conditionalFormatting>
  <conditionalFormatting sqref="D23:S23">
    <cfRule type="cellIs" dxfId="359" priority="21" operator="greaterThan">
      <formula>0</formula>
    </cfRule>
  </conditionalFormatting>
  <conditionalFormatting sqref="D25:S25">
    <cfRule type="cellIs" dxfId="358" priority="20" operator="greaterThan">
      <formula>0</formula>
    </cfRule>
  </conditionalFormatting>
  <conditionalFormatting sqref="D27:S27">
    <cfRule type="cellIs" dxfId="357" priority="19" operator="greaterThan">
      <formula>0</formula>
    </cfRule>
  </conditionalFormatting>
  <conditionalFormatting sqref="U6">
    <cfRule type="cellIs" dxfId="356" priority="18" operator="lessThan">
      <formula>0</formula>
    </cfRule>
  </conditionalFormatting>
  <conditionalFormatting sqref="U6">
    <cfRule type="cellIs" dxfId="355" priority="17" operator="lessThan">
      <formula>0</formula>
    </cfRule>
  </conditionalFormatting>
  <conditionalFormatting sqref="U28:V28">
    <cfRule type="cellIs" dxfId="354" priority="16" operator="lessThan">
      <formula>0</formula>
    </cfRule>
  </conditionalFormatting>
  <conditionalFormatting sqref="U28:V28">
    <cfRule type="cellIs" dxfId="353" priority="13" operator="lessThan">
      <formula>0</formula>
    </cfRule>
    <cfRule type="cellIs" dxfId="352" priority="14" operator="lessThan">
      <formula>0</formula>
    </cfRule>
    <cfRule type="cellIs" dxfId="351" priority="15" operator="lessThan">
      <formula>0</formula>
    </cfRule>
  </conditionalFormatting>
  <conditionalFormatting sqref="U28:V28">
    <cfRule type="cellIs" dxfId="350" priority="12" operator="lessThan">
      <formula>0</formula>
    </cfRule>
  </conditionalFormatting>
  <conditionalFormatting sqref="U28:V28">
    <cfRule type="cellIs" dxfId="349" priority="9" operator="lessThan">
      <formula>0</formula>
    </cfRule>
    <cfRule type="cellIs" dxfId="348" priority="10" operator="lessThan">
      <formula>0</formula>
    </cfRule>
    <cfRule type="cellIs" dxfId="347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6" priority="47" operator="equal">
      <formula>212030016606640</formula>
    </cfRule>
  </conditionalFormatting>
  <conditionalFormatting sqref="D29 E4:E6 E28:K29">
    <cfRule type="cellIs" dxfId="345" priority="45" operator="equal">
      <formula>$E$4</formula>
    </cfRule>
    <cfRule type="cellIs" dxfId="344" priority="46" operator="equal">
      <formula>2120</formula>
    </cfRule>
  </conditionalFormatting>
  <conditionalFormatting sqref="D29:E29 F4:F6 F28:F29">
    <cfRule type="cellIs" dxfId="343" priority="43" operator="equal">
      <formula>$F$4</formula>
    </cfRule>
    <cfRule type="cellIs" dxfId="342" priority="44" operator="equal">
      <formula>300</formula>
    </cfRule>
  </conditionalFormatting>
  <conditionalFormatting sqref="G4:G6 G28:G29">
    <cfRule type="cellIs" dxfId="341" priority="41" operator="equal">
      <formula>$G$4</formula>
    </cfRule>
    <cfRule type="cellIs" dxfId="340" priority="42" operator="equal">
      <formula>1660</formula>
    </cfRule>
  </conditionalFormatting>
  <conditionalFormatting sqref="H4:H6 H28:H29">
    <cfRule type="cellIs" dxfId="339" priority="39" operator="equal">
      <formula>$H$4</formula>
    </cfRule>
    <cfRule type="cellIs" dxfId="338" priority="40" operator="equal">
      <formula>6640</formula>
    </cfRule>
  </conditionalFormatting>
  <conditionalFormatting sqref="T6:T28 U28:V28">
    <cfRule type="cellIs" dxfId="337" priority="38" operator="lessThan">
      <formula>0</formula>
    </cfRule>
  </conditionalFormatting>
  <conditionalFormatting sqref="T7:T27">
    <cfRule type="cellIs" dxfId="336" priority="35" operator="lessThan">
      <formula>0</formula>
    </cfRule>
    <cfRule type="cellIs" dxfId="335" priority="36" operator="lessThan">
      <formula>0</formula>
    </cfRule>
    <cfRule type="cellIs" dxfId="334" priority="37" operator="lessThan">
      <formula>0</formula>
    </cfRule>
  </conditionalFormatting>
  <conditionalFormatting sqref="E4:E6 E28:K28">
    <cfRule type="cellIs" dxfId="333" priority="34" operator="equal">
      <formula>$E$4</formula>
    </cfRule>
  </conditionalFormatting>
  <conditionalFormatting sqref="D28:D29 D6 D4:M4">
    <cfRule type="cellIs" dxfId="332" priority="33" operator="equal">
      <formula>$D$4</formula>
    </cfRule>
  </conditionalFormatting>
  <conditionalFormatting sqref="I4:I6 I28:I29">
    <cfRule type="cellIs" dxfId="331" priority="32" operator="equal">
      <formula>$I$4</formula>
    </cfRule>
  </conditionalFormatting>
  <conditionalFormatting sqref="J4:J6 J28:J29">
    <cfRule type="cellIs" dxfId="330" priority="31" operator="equal">
      <formula>$J$4</formula>
    </cfRule>
  </conditionalFormatting>
  <conditionalFormatting sqref="K4:K6 K28:K29">
    <cfRule type="cellIs" dxfId="329" priority="30" operator="equal">
      <formula>$K$4</formula>
    </cfRule>
  </conditionalFormatting>
  <conditionalFormatting sqref="M4:M6">
    <cfRule type="cellIs" dxfId="328" priority="29" operator="equal">
      <formula>$L$4</formula>
    </cfRule>
  </conditionalFormatting>
  <conditionalFormatting sqref="T7:T28 U28:V28">
    <cfRule type="cellIs" dxfId="327" priority="26" operator="lessThan">
      <formula>0</formula>
    </cfRule>
    <cfRule type="cellIs" dxfId="326" priority="27" operator="lessThan">
      <formula>0</formula>
    </cfRule>
    <cfRule type="cellIs" dxfId="325" priority="28" operator="lessThan">
      <formula>0</formula>
    </cfRule>
  </conditionalFormatting>
  <conditionalFormatting sqref="D5:K5">
    <cfRule type="cellIs" dxfId="324" priority="25" operator="greaterThan">
      <formula>0</formula>
    </cfRule>
  </conditionalFormatting>
  <conditionalFormatting sqref="T6:T28 U28:V28">
    <cfRule type="cellIs" dxfId="323" priority="24" operator="lessThan">
      <formula>0</formula>
    </cfRule>
  </conditionalFormatting>
  <conditionalFormatting sqref="T7:T27">
    <cfRule type="cellIs" dxfId="322" priority="21" operator="lessThan">
      <formula>0</formula>
    </cfRule>
    <cfRule type="cellIs" dxfId="321" priority="22" operator="lessThan">
      <formula>0</formula>
    </cfRule>
    <cfRule type="cellIs" dxfId="320" priority="23" operator="lessThan">
      <formula>0</formula>
    </cfRule>
  </conditionalFormatting>
  <conditionalFormatting sqref="T7:T28 U28:V28">
    <cfRule type="cellIs" dxfId="319" priority="18" operator="lessThan">
      <formula>0</formula>
    </cfRule>
    <cfRule type="cellIs" dxfId="318" priority="19" operator="lessThan">
      <formula>0</formula>
    </cfRule>
    <cfRule type="cellIs" dxfId="317" priority="20" operator="lessThan">
      <formula>0</formula>
    </cfRule>
  </conditionalFormatting>
  <conditionalFormatting sqref="D5:K5">
    <cfRule type="cellIs" dxfId="316" priority="17" operator="greaterThan">
      <formula>0</formula>
    </cfRule>
  </conditionalFormatting>
  <conditionalFormatting sqref="L4 L6 L28:L29">
    <cfRule type="cellIs" dxfId="315" priority="16" operator="equal">
      <formula>$L$4</formula>
    </cfRule>
  </conditionalFormatting>
  <conditionalFormatting sqref="D7:S7">
    <cfRule type="cellIs" dxfId="314" priority="15" operator="greaterThan">
      <formula>0</formula>
    </cfRule>
  </conditionalFormatting>
  <conditionalFormatting sqref="D9:S9">
    <cfRule type="cellIs" dxfId="313" priority="14" operator="greaterThan">
      <formula>0</formula>
    </cfRule>
  </conditionalFormatting>
  <conditionalFormatting sqref="D11:S11">
    <cfRule type="cellIs" dxfId="312" priority="13" operator="greaterThan">
      <formula>0</formula>
    </cfRule>
  </conditionalFormatting>
  <conditionalFormatting sqref="D13:S13">
    <cfRule type="cellIs" dxfId="311" priority="12" operator="greaterThan">
      <formula>0</formula>
    </cfRule>
  </conditionalFormatting>
  <conditionalFormatting sqref="D15:S15">
    <cfRule type="cellIs" dxfId="310" priority="11" operator="greaterThan">
      <formula>0</formula>
    </cfRule>
  </conditionalFormatting>
  <conditionalFormatting sqref="D17:S17">
    <cfRule type="cellIs" dxfId="309" priority="10" operator="greaterThan">
      <formula>0</formula>
    </cfRule>
  </conditionalFormatting>
  <conditionalFormatting sqref="D19:S19">
    <cfRule type="cellIs" dxfId="308" priority="9" operator="greaterThan">
      <formula>0</formula>
    </cfRule>
  </conditionalFormatting>
  <conditionalFormatting sqref="D21:S21">
    <cfRule type="cellIs" dxfId="307" priority="8" operator="greaterThan">
      <formula>0</formula>
    </cfRule>
  </conditionalFormatting>
  <conditionalFormatting sqref="D23:S23">
    <cfRule type="cellIs" dxfId="306" priority="7" operator="greaterThan">
      <formula>0</formula>
    </cfRule>
  </conditionalFormatting>
  <conditionalFormatting sqref="D25:S25">
    <cfRule type="cellIs" dxfId="305" priority="6" operator="greaterThan">
      <formula>0</formula>
    </cfRule>
  </conditionalFormatting>
  <conditionalFormatting sqref="D27:S27">
    <cfRule type="cellIs" dxfId="304" priority="5" operator="greaterThan">
      <formula>0</formula>
    </cfRule>
  </conditionalFormatting>
  <conditionalFormatting sqref="U6">
    <cfRule type="cellIs" dxfId="303" priority="4" operator="lessThan">
      <formula>0</formula>
    </cfRule>
  </conditionalFormatting>
  <conditionalFormatting sqref="U6">
    <cfRule type="cellIs" dxfId="302" priority="3" operator="lessThan">
      <formula>0</formula>
    </cfRule>
  </conditionalFormatting>
  <conditionalFormatting sqref="V6">
    <cfRule type="cellIs" dxfId="301" priority="2" operator="lessThan">
      <formula>0</formula>
    </cfRule>
  </conditionalFormatting>
  <conditionalFormatting sqref="V6">
    <cfRule type="cellIs" dxfId="3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G17" sqref="G17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6067</v>
      </c>
      <c r="E7" s="22"/>
      <c r="F7" s="22">
        <v>20</v>
      </c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7167</v>
      </c>
      <c r="N7" s="24">
        <f>D7+E7*20+F7*10+G7*9+H7*9+I7*191+J7*191+K7*182+L7*100</f>
        <v>8122</v>
      </c>
      <c r="O7" s="25">
        <f>M7*2.75%</f>
        <v>197.0925</v>
      </c>
      <c r="P7" s="26"/>
      <c r="Q7" s="26">
        <v>60</v>
      </c>
      <c r="R7" s="24">
        <f>M7-(M7*2.75%)+I7*191+J7*191+K7*182+L7*100-Q7</f>
        <v>7864.9075000000003</v>
      </c>
      <c r="S7" s="25">
        <f>M7*0.95%</f>
        <v>68.086500000000001</v>
      </c>
      <c r="T7" s="27">
        <f>S7-Q7</f>
        <v>8.0865000000000009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4198</v>
      </c>
      <c r="E8" s="30">
        <v>150</v>
      </c>
      <c r="F8" s="30">
        <v>200</v>
      </c>
      <c r="G8" s="30"/>
      <c r="H8" s="30">
        <v>250</v>
      </c>
      <c r="I8" s="20">
        <v>15</v>
      </c>
      <c r="J8" s="20"/>
      <c r="K8" s="20"/>
      <c r="L8" s="20"/>
      <c r="M8" s="20">
        <f t="shared" ref="M8:M27" si="0">D8+E8*20+F8*10+G8*9+H8*9</f>
        <v>11448</v>
      </c>
      <c r="N8" s="24">
        <f t="shared" ref="N8:N27" si="1">D8+E8*20+F8*10+G8*9+H8*9+I8*191+J8*191+K8*182+L8*100</f>
        <v>14313</v>
      </c>
      <c r="O8" s="25">
        <f t="shared" ref="O8:O27" si="2">M8*2.75%</f>
        <v>314.82</v>
      </c>
      <c r="P8" s="26"/>
      <c r="Q8" s="26">
        <v>83</v>
      </c>
      <c r="R8" s="24">
        <f t="shared" ref="R8:R27" si="3">M8-(M8*2.75%)+I8*191+J8*191+K8*182+L8*100-Q8</f>
        <v>13915.18</v>
      </c>
      <c r="S8" s="25">
        <f t="shared" ref="S8:S27" si="4">M8*0.95%</f>
        <v>108.756</v>
      </c>
      <c r="T8" s="27">
        <f t="shared" ref="T8:T27" si="5">S8-Q8</f>
        <v>25.756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11116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11116</v>
      </c>
      <c r="N9" s="24">
        <f t="shared" si="1"/>
        <v>11116</v>
      </c>
      <c r="O9" s="25">
        <f t="shared" si="2"/>
        <v>305.69</v>
      </c>
      <c r="P9" s="26"/>
      <c r="Q9" s="26">
        <v>100</v>
      </c>
      <c r="R9" s="24">
        <f t="shared" si="3"/>
        <v>10710.31</v>
      </c>
      <c r="S9" s="25">
        <f t="shared" si="4"/>
        <v>105.602</v>
      </c>
      <c r="T9" s="27">
        <f t="shared" si="5"/>
        <v>5.6020000000000039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>
        <v>50</v>
      </c>
      <c r="I10" s="20"/>
      <c r="J10" s="20">
        <v>2</v>
      </c>
      <c r="K10" s="20"/>
      <c r="L10" s="20"/>
      <c r="M10" s="20">
        <f t="shared" si="0"/>
        <v>3536</v>
      </c>
      <c r="N10" s="24">
        <f t="shared" si="1"/>
        <v>3918</v>
      </c>
      <c r="O10" s="25">
        <f t="shared" si="2"/>
        <v>97.24</v>
      </c>
      <c r="P10" s="26"/>
      <c r="Q10" s="26">
        <v>30</v>
      </c>
      <c r="R10" s="24">
        <f t="shared" si="3"/>
        <v>3790.76</v>
      </c>
      <c r="S10" s="25">
        <f t="shared" si="4"/>
        <v>33.591999999999999</v>
      </c>
      <c r="T10" s="27">
        <f t="shared" si="5"/>
        <v>3.5919999999999987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3602</v>
      </c>
      <c r="E11" s="30"/>
      <c r="F11" s="30"/>
      <c r="G11" s="32"/>
      <c r="H11" s="30">
        <v>250</v>
      </c>
      <c r="I11" s="20">
        <v>2</v>
      </c>
      <c r="J11" s="20"/>
      <c r="K11" s="20"/>
      <c r="L11" s="20"/>
      <c r="M11" s="20">
        <f t="shared" si="0"/>
        <v>5852</v>
      </c>
      <c r="N11" s="24">
        <f t="shared" si="1"/>
        <v>6234</v>
      </c>
      <c r="O11" s="25">
        <f t="shared" si="2"/>
        <v>160.93</v>
      </c>
      <c r="P11" s="26"/>
      <c r="Q11" s="26">
        <v>33</v>
      </c>
      <c r="R11" s="24">
        <f t="shared" si="3"/>
        <v>6040.07</v>
      </c>
      <c r="S11" s="25">
        <f t="shared" si="4"/>
        <v>55.594000000000001</v>
      </c>
      <c r="T11" s="27">
        <f t="shared" si="5"/>
        <v>22.594000000000001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7332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7332</v>
      </c>
      <c r="N12" s="24">
        <f t="shared" si="1"/>
        <v>7332</v>
      </c>
      <c r="O12" s="25">
        <f t="shared" si="2"/>
        <v>201.63</v>
      </c>
      <c r="P12" s="26"/>
      <c r="Q12" s="26">
        <v>30</v>
      </c>
      <c r="R12" s="24">
        <f t="shared" si="3"/>
        <v>7100.37</v>
      </c>
      <c r="S12" s="25">
        <f t="shared" si="4"/>
        <v>69.653999999999996</v>
      </c>
      <c r="T12" s="27">
        <f t="shared" si="5"/>
        <v>39.653999999999996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4219</v>
      </c>
      <c r="N13" s="24">
        <f t="shared" si="1"/>
        <v>4219</v>
      </c>
      <c r="O13" s="25">
        <f t="shared" si="2"/>
        <v>116.02249999999999</v>
      </c>
      <c r="P13" s="26"/>
      <c r="Q13" s="26">
        <v>55</v>
      </c>
      <c r="R13" s="24">
        <f t="shared" si="3"/>
        <v>4047.9775</v>
      </c>
      <c r="S13" s="25">
        <f t="shared" si="4"/>
        <v>40.080500000000001</v>
      </c>
      <c r="T13" s="27">
        <f t="shared" si="5"/>
        <v>-14.919499999999999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9372</v>
      </c>
      <c r="E14" s="30">
        <v>500</v>
      </c>
      <c r="F14" s="30">
        <v>600</v>
      </c>
      <c r="G14" s="30"/>
      <c r="H14" s="30">
        <v>500</v>
      </c>
      <c r="I14" s="20">
        <v>14</v>
      </c>
      <c r="J14" s="20"/>
      <c r="K14" s="20">
        <v>10</v>
      </c>
      <c r="L14" s="20"/>
      <c r="M14" s="20">
        <f t="shared" si="0"/>
        <v>29872</v>
      </c>
      <c r="N14" s="24">
        <f t="shared" si="1"/>
        <v>34366</v>
      </c>
      <c r="O14" s="25">
        <f t="shared" si="2"/>
        <v>821.48</v>
      </c>
      <c r="P14" s="26"/>
      <c r="Q14" s="26">
        <v>120</v>
      </c>
      <c r="R14" s="24">
        <f t="shared" si="3"/>
        <v>33424.520000000004</v>
      </c>
      <c r="S14" s="25">
        <f t="shared" si="4"/>
        <v>283.78399999999999</v>
      </c>
      <c r="T14" s="27">
        <f t="shared" si="5"/>
        <v>163.78399999999999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28242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28242</v>
      </c>
      <c r="N15" s="24">
        <f t="shared" si="1"/>
        <v>28242</v>
      </c>
      <c r="O15" s="25">
        <f t="shared" si="2"/>
        <v>776.65499999999997</v>
      </c>
      <c r="P15" s="26"/>
      <c r="Q15" s="26">
        <v>180</v>
      </c>
      <c r="R15" s="24">
        <f t="shared" si="3"/>
        <v>27285.345000000001</v>
      </c>
      <c r="S15" s="25">
        <f t="shared" si="4"/>
        <v>268.29899999999998</v>
      </c>
      <c r="T15" s="27">
        <f t="shared" si="5"/>
        <v>88.298999999999978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9504</v>
      </c>
      <c r="E16" s="30"/>
      <c r="F16" s="30">
        <v>100</v>
      </c>
      <c r="G16" s="30"/>
      <c r="H16" s="30">
        <v>100</v>
      </c>
      <c r="J16" s="20"/>
      <c r="K16" s="20"/>
      <c r="L16" s="20"/>
      <c r="M16" s="20">
        <f t="shared" si="0"/>
        <v>11404</v>
      </c>
      <c r="N16" s="24">
        <f t="shared" si="1"/>
        <v>11404</v>
      </c>
      <c r="O16" s="25">
        <f t="shared" si="2"/>
        <v>313.61</v>
      </c>
      <c r="P16" s="26"/>
      <c r="Q16" s="26">
        <v>90</v>
      </c>
      <c r="R16" s="24">
        <f t="shared" si="3"/>
        <v>11000.39</v>
      </c>
      <c r="S16" s="25">
        <f t="shared" si="4"/>
        <v>108.33799999999999</v>
      </c>
      <c r="T16" s="27">
        <f t="shared" si="5"/>
        <v>18.337999999999994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4270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5220</v>
      </c>
      <c r="N17" s="24">
        <f t="shared" si="1"/>
        <v>5220</v>
      </c>
      <c r="O17" s="25">
        <f t="shared" si="2"/>
        <v>143.55000000000001</v>
      </c>
      <c r="P17" s="26"/>
      <c r="Q17" s="26">
        <v>75</v>
      </c>
      <c r="R17" s="24">
        <f t="shared" si="3"/>
        <v>5001.45</v>
      </c>
      <c r="S17" s="25">
        <f t="shared" si="4"/>
        <v>49.589999999999996</v>
      </c>
      <c r="T17" s="27">
        <f t="shared" si="5"/>
        <v>-25.410000000000004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4220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4220</v>
      </c>
      <c r="N18" s="24">
        <f t="shared" si="1"/>
        <v>4220</v>
      </c>
      <c r="O18" s="25">
        <f t="shared" si="2"/>
        <v>116.05</v>
      </c>
      <c r="P18" s="26"/>
      <c r="Q18" s="26">
        <v>100</v>
      </c>
      <c r="R18" s="24">
        <f t="shared" si="3"/>
        <v>4003.95</v>
      </c>
      <c r="S18" s="25">
        <f t="shared" si="4"/>
        <v>40.089999999999996</v>
      </c>
      <c r="T18" s="27">
        <f t="shared" si="5"/>
        <v>-59.910000000000004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10008</v>
      </c>
      <c r="E19" s="30"/>
      <c r="F19" s="30">
        <v>30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11208</v>
      </c>
      <c r="N19" s="24">
        <f t="shared" si="1"/>
        <v>12163</v>
      </c>
      <c r="O19" s="25">
        <f t="shared" si="2"/>
        <v>308.22000000000003</v>
      </c>
      <c r="P19" s="26"/>
      <c r="Q19" s="26">
        <v>570</v>
      </c>
      <c r="R19" s="24">
        <f t="shared" si="3"/>
        <v>11284.78</v>
      </c>
      <c r="S19" s="25">
        <f t="shared" si="4"/>
        <v>106.476</v>
      </c>
      <c r="T19" s="27">
        <f t="shared" si="5"/>
        <v>-463.524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7609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7609</v>
      </c>
      <c r="N20" s="24">
        <f t="shared" si="1"/>
        <v>7609</v>
      </c>
      <c r="O20" s="25">
        <f t="shared" si="2"/>
        <v>209.2475</v>
      </c>
      <c r="P20" s="26"/>
      <c r="Q20" s="26">
        <v>120</v>
      </c>
      <c r="R20" s="24">
        <f t="shared" si="3"/>
        <v>7279.7524999999996</v>
      </c>
      <c r="S20" s="25">
        <f t="shared" si="4"/>
        <v>72.285499999999999</v>
      </c>
      <c r="T20" s="27">
        <f t="shared" si="5"/>
        <v>-47.714500000000001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5812</v>
      </c>
      <c r="E21" s="30"/>
      <c r="F21" s="30"/>
      <c r="G21" s="30"/>
      <c r="H21" s="30"/>
      <c r="I21" s="20"/>
      <c r="J21" s="20"/>
      <c r="K21" s="20">
        <v>1</v>
      </c>
      <c r="L21" s="20"/>
      <c r="M21" s="20">
        <f t="shared" si="0"/>
        <v>5812</v>
      </c>
      <c r="N21" s="24">
        <f t="shared" si="1"/>
        <v>5994</v>
      </c>
      <c r="O21" s="25">
        <f t="shared" si="2"/>
        <v>159.83000000000001</v>
      </c>
      <c r="P21" s="26"/>
      <c r="Q21" s="26">
        <v>10</v>
      </c>
      <c r="R21" s="24">
        <f t="shared" si="3"/>
        <v>5824.17</v>
      </c>
      <c r="S21" s="25">
        <f t="shared" si="4"/>
        <v>55.213999999999999</v>
      </c>
      <c r="T21" s="27">
        <f t="shared" si="5"/>
        <v>45.213999999999999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10028</v>
      </c>
      <c r="N22" s="24">
        <f t="shared" si="1"/>
        <v>10028</v>
      </c>
      <c r="O22" s="25">
        <f t="shared" si="2"/>
        <v>275.77</v>
      </c>
      <c r="P22" s="26"/>
      <c r="Q22" s="26">
        <v>450</v>
      </c>
      <c r="R22" s="24">
        <f t="shared" si="3"/>
        <v>9302.23</v>
      </c>
      <c r="S22" s="25">
        <f t="shared" si="4"/>
        <v>95.265999999999991</v>
      </c>
      <c r="T22" s="27">
        <f t="shared" si="5"/>
        <v>-354.73400000000004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6442</v>
      </c>
      <c r="E23" s="30">
        <v>100</v>
      </c>
      <c r="F23" s="30">
        <v>100</v>
      </c>
      <c r="G23" s="30"/>
      <c r="H23" s="30">
        <v>100</v>
      </c>
      <c r="I23" s="20">
        <v>20</v>
      </c>
      <c r="J23" s="20"/>
      <c r="K23" s="20"/>
      <c r="L23" s="20"/>
      <c r="M23" s="20">
        <f t="shared" si="0"/>
        <v>10342</v>
      </c>
      <c r="N23" s="24">
        <f t="shared" si="1"/>
        <v>14162</v>
      </c>
      <c r="O23" s="25">
        <f t="shared" si="2"/>
        <v>284.40500000000003</v>
      </c>
      <c r="P23" s="26"/>
      <c r="Q23" s="26">
        <v>60</v>
      </c>
      <c r="R23" s="24">
        <f t="shared" si="3"/>
        <v>13817.594999999999</v>
      </c>
      <c r="S23" s="25">
        <f t="shared" si="4"/>
        <v>98.248999999999995</v>
      </c>
      <c r="T23" s="27">
        <f t="shared" si="5"/>
        <v>38.248999999999995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11000</v>
      </c>
      <c r="N24" s="24">
        <f t="shared" si="1"/>
        <v>11000</v>
      </c>
      <c r="O24" s="25">
        <f t="shared" si="2"/>
        <v>302.5</v>
      </c>
      <c r="P24" s="26"/>
      <c r="Q24" s="26">
        <v>98</v>
      </c>
      <c r="R24" s="24">
        <f t="shared" si="3"/>
        <v>10599.5</v>
      </c>
      <c r="S24" s="25">
        <f t="shared" si="4"/>
        <v>104.5</v>
      </c>
      <c r="T24" s="27">
        <f t="shared" si="5"/>
        <v>6.5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40</v>
      </c>
      <c r="R25" s="24">
        <f t="shared" si="3"/>
        <v>3861.67</v>
      </c>
      <c r="S25" s="25">
        <f t="shared" si="4"/>
        <v>38.113999999999997</v>
      </c>
      <c r="T25" s="27">
        <f t="shared" si="5"/>
        <v>-1.8860000000000028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3443</v>
      </c>
      <c r="N26" s="24">
        <f t="shared" si="1"/>
        <v>3443</v>
      </c>
      <c r="O26" s="25">
        <f t="shared" si="2"/>
        <v>94.682500000000005</v>
      </c>
      <c r="P26" s="26"/>
      <c r="Q26" s="26">
        <v>48</v>
      </c>
      <c r="R26" s="24">
        <f t="shared" si="3"/>
        <v>3300.3175000000001</v>
      </c>
      <c r="S26" s="25">
        <f t="shared" si="4"/>
        <v>32.708500000000001</v>
      </c>
      <c r="T26" s="27">
        <f t="shared" si="5"/>
        <v>-15.291499999999999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6093</v>
      </c>
      <c r="E27" s="38"/>
      <c r="F27" s="39"/>
      <c r="G27" s="39"/>
      <c r="H27" s="39"/>
      <c r="I27" s="31">
        <v>5</v>
      </c>
      <c r="J27" s="31"/>
      <c r="K27" s="31">
        <v>5</v>
      </c>
      <c r="L27" s="31"/>
      <c r="M27" s="31">
        <f t="shared" si="0"/>
        <v>6093</v>
      </c>
      <c r="N27" s="40">
        <f t="shared" si="1"/>
        <v>7958</v>
      </c>
      <c r="O27" s="25">
        <f t="shared" si="2"/>
        <v>167.5575</v>
      </c>
      <c r="P27" s="41"/>
      <c r="Q27" s="41">
        <v>100</v>
      </c>
      <c r="R27" s="24">
        <f t="shared" si="3"/>
        <v>7690.4425000000001</v>
      </c>
      <c r="S27" s="42">
        <f t="shared" si="4"/>
        <v>57.883499999999998</v>
      </c>
      <c r="T27" s="43">
        <f t="shared" si="5"/>
        <v>-42.116500000000002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159675</v>
      </c>
      <c r="E28" s="45">
        <f t="shared" si="6"/>
        <v>750</v>
      </c>
      <c r="F28" s="45">
        <f t="shared" ref="F28:T28" si="7">SUM(F7:F27)</f>
        <v>1100</v>
      </c>
      <c r="G28" s="45">
        <f t="shared" si="7"/>
        <v>0</v>
      </c>
      <c r="H28" s="45">
        <f t="shared" si="7"/>
        <v>1500</v>
      </c>
      <c r="I28" s="45">
        <f t="shared" si="7"/>
        <v>66</v>
      </c>
      <c r="J28" s="45">
        <f t="shared" si="7"/>
        <v>2</v>
      </c>
      <c r="K28" s="45">
        <f t="shared" si="7"/>
        <v>16</v>
      </c>
      <c r="L28" s="45">
        <f t="shared" si="7"/>
        <v>0</v>
      </c>
      <c r="M28" s="45">
        <f t="shared" si="7"/>
        <v>199175</v>
      </c>
      <c r="N28" s="45">
        <f t="shared" si="7"/>
        <v>215075</v>
      </c>
      <c r="O28" s="46">
        <f t="shared" si="7"/>
        <v>5477.3125000000009</v>
      </c>
      <c r="P28" s="45">
        <f t="shared" si="7"/>
        <v>0</v>
      </c>
      <c r="Q28" s="45">
        <f t="shared" si="7"/>
        <v>2452</v>
      </c>
      <c r="R28" s="45">
        <f t="shared" si="7"/>
        <v>207145.68750000006</v>
      </c>
      <c r="S28" s="45">
        <f t="shared" si="7"/>
        <v>1892.1624999999995</v>
      </c>
      <c r="T28" s="47">
        <f t="shared" si="7"/>
        <v>-559.83750000000009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 N16 R16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4" priority="43" operator="equal">
      <formula>212030016606640</formula>
    </cfRule>
  </conditionalFormatting>
  <conditionalFormatting sqref="D29 E4:E6 E28:K29">
    <cfRule type="cellIs" dxfId="1333" priority="41" operator="equal">
      <formula>$E$4</formula>
    </cfRule>
    <cfRule type="cellIs" dxfId="1332" priority="42" operator="equal">
      <formula>2120</formula>
    </cfRule>
  </conditionalFormatting>
  <conditionalFormatting sqref="D29:E29 F4:F6 F28:F29">
    <cfRule type="cellIs" dxfId="1331" priority="39" operator="equal">
      <formula>$F$4</formula>
    </cfRule>
    <cfRule type="cellIs" dxfId="1330" priority="40" operator="equal">
      <formula>300</formula>
    </cfRule>
  </conditionalFormatting>
  <conditionalFormatting sqref="G4:G6 G28:G29">
    <cfRule type="cellIs" dxfId="1329" priority="37" operator="equal">
      <formula>$G$4</formula>
    </cfRule>
    <cfRule type="cellIs" dxfId="1328" priority="38" operator="equal">
      <formula>1660</formula>
    </cfRule>
  </conditionalFormatting>
  <conditionalFormatting sqref="H4:H6 H28:H29">
    <cfRule type="cellIs" dxfId="1327" priority="35" operator="equal">
      <formula>$H$4</formula>
    </cfRule>
    <cfRule type="cellIs" dxfId="1326" priority="36" operator="equal">
      <formula>6640</formula>
    </cfRule>
  </conditionalFormatting>
  <conditionalFormatting sqref="T6:T28">
    <cfRule type="cellIs" dxfId="1325" priority="34" operator="lessThan">
      <formula>0</formula>
    </cfRule>
  </conditionalFormatting>
  <conditionalFormatting sqref="T7:T27">
    <cfRule type="cellIs" dxfId="1324" priority="31" operator="lessThan">
      <formula>0</formula>
    </cfRule>
    <cfRule type="cellIs" dxfId="1323" priority="32" operator="lessThan">
      <formula>0</formula>
    </cfRule>
    <cfRule type="cellIs" dxfId="1322" priority="33" operator="lessThan">
      <formula>0</formula>
    </cfRule>
  </conditionalFormatting>
  <conditionalFormatting sqref="E4:E6 E28:K28">
    <cfRule type="cellIs" dxfId="1321" priority="30" operator="equal">
      <formula>$E$4</formula>
    </cfRule>
  </conditionalFormatting>
  <conditionalFormatting sqref="D28:D29 D6 D4:M4">
    <cfRule type="cellIs" dxfId="1320" priority="29" operator="equal">
      <formula>$D$4</formula>
    </cfRule>
  </conditionalFormatting>
  <conditionalFormatting sqref="I4:I6 I28:I29">
    <cfRule type="cellIs" dxfId="1319" priority="28" operator="equal">
      <formula>$I$4</formula>
    </cfRule>
  </conditionalFormatting>
  <conditionalFormatting sqref="J4:J6 J28:J29">
    <cfRule type="cellIs" dxfId="1318" priority="27" operator="equal">
      <formula>$J$4</formula>
    </cfRule>
  </conditionalFormatting>
  <conditionalFormatting sqref="K4:K6 K28:K29">
    <cfRule type="cellIs" dxfId="1317" priority="26" operator="equal">
      <formula>$K$4</formula>
    </cfRule>
  </conditionalFormatting>
  <conditionalFormatting sqref="M4:M6">
    <cfRule type="cellIs" dxfId="1316" priority="25" operator="equal">
      <formula>$L$4</formula>
    </cfRule>
  </conditionalFormatting>
  <conditionalFormatting sqref="T7:T28">
    <cfRule type="cellIs" dxfId="1315" priority="22" operator="lessThan">
      <formula>0</formula>
    </cfRule>
    <cfRule type="cellIs" dxfId="1314" priority="23" operator="lessThan">
      <formula>0</formula>
    </cfRule>
    <cfRule type="cellIs" dxfId="1313" priority="24" operator="lessThan">
      <formula>0</formula>
    </cfRule>
  </conditionalFormatting>
  <conditionalFormatting sqref="D5:K5">
    <cfRule type="cellIs" dxfId="1312" priority="21" operator="greaterThan">
      <formula>0</formula>
    </cfRule>
  </conditionalFormatting>
  <conditionalFormatting sqref="T6:T28">
    <cfRule type="cellIs" dxfId="1311" priority="20" operator="lessThan">
      <formula>0</formula>
    </cfRule>
  </conditionalFormatting>
  <conditionalFormatting sqref="T7:T27">
    <cfRule type="cellIs" dxfId="1310" priority="17" operator="lessThan">
      <formula>0</formula>
    </cfRule>
    <cfRule type="cellIs" dxfId="1309" priority="18" operator="lessThan">
      <formula>0</formula>
    </cfRule>
    <cfRule type="cellIs" dxfId="1308" priority="19" operator="lessThan">
      <formula>0</formula>
    </cfRule>
  </conditionalFormatting>
  <conditionalFormatting sqref="T7:T28">
    <cfRule type="cellIs" dxfId="1307" priority="14" operator="lessThan">
      <formula>0</formula>
    </cfRule>
    <cfRule type="cellIs" dxfId="1306" priority="15" operator="lessThan">
      <formula>0</formula>
    </cfRule>
    <cfRule type="cellIs" dxfId="1305" priority="16" operator="lessThan">
      <formula>0</formula>
    </cfRule>
  </conditionalFormatting>
  <conditionalFormatting sqref="D5:K5">
    <cfRule type="cellIs" dxfId="1304" priority="13" operator="greaterThan">
      <formula>0</formula>
    </cfRule>
  </conditionalFormatting>
  <conditionalFormatting sqref="L4 L6 L28:L29">
    <cfRule type="cellIs" dxfId="1303" priority="12" operator="equal">
      <formula>$L$4</formula>
    </cfRule>
  </conditionalFormatting>
  <conditionalFormatting sqref="D7:S7">
    <cfRule type="cellIs" dxfId="1302" priority="11" operator="greaterThan">
      <formula>0</formula>
    </cfRule>
  </conditionalFormatting>
  <conditionalFormatting sqref="D9:S9">
    <cfRule type="cellIs" dxfId="1301" priority="10" operator="greaterThan">
      <formula>0</formula>
    </cfRule>
  </conditionalFormatting>
  <conditionalFormatting sqref="D11:S11">
    <cfRule type="cellIs" dxfId="1300" priority="9" operator="greaterThan">
      <formula>0</formula>
    </cfRule>
  </conditionalFormatting>
  <conditionalFormatting sqref="D13:S13">
    <cfRule type="cellIs" dxfId="1299" priority="8" operator="greaterThan">
      <formula>0</formula>
    </cfRule>
  </conditionalFormatting>
  <conditionalFormatting sqref="D15:S15">
    <cfRule type="cellIs" dxfId="1298" priority="7" operator="greaterThan">
      <formula>0</formula>
    </cfRule>
  </conditionalFormatting>
  <conditionalFormatting sqref="D17:S17">
    <cfRule type="cellIs" dxfId="1297" priority="6" operator="greaterThan">
      <formula>0</formula>
    </cfRule>
  </conditionalFormatting>
  <conditionalFormatting sqref="D19:S19">
    <cfRule type="cellIs" dxfId="1296" priority="5" operator="greaterThan">
      <formula>0</formula>
    </cfRule>
  </conditionalFormatting>
  <conditionalFormatting sqref="D21:S21">
    <cfRule type="cellIs" dxfId="1295" priority="4" operator="greaterThan">
      <formula>0</formula>
    </cfRule>
  </conditionalFormatting>
  <conditionalFormatting sqref="D23:S23">
    <cfRule type="cellIs" dxfId="1294" priority="3" operator="greaterThan">
      <formula>0</formula>
    </cfRule>
  </conditionalFormatting>
  <conditionalFormatting sqref="D25:S25">
    <cfRule type="cellIs" dxfId="1293" priority="2" operator="greaterThan">
      <formula>0</formula>
    </cfRule>
  </conditionalFormatting>
  <conditionalFormatting sqref="D27:S27">
    <cfRule type="cellIs" dxfId="129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950257</v>
      </c>
      <c r="E4" s="2">
        <f>'29'!E29</f>
        <v>6810</v>
      </c>
      <c r="F4" s="2">
        <f>'29'!F29</f>
        <v>12050</v>
      </c>
      <c r="G4" s="2">
        <f>'29'!G29</f>
        <v>90</v>
      </c>
      <c r="H4" s="2">
        <f>'29'!H29</f>
        <v>30430</v>
      </c>
      <c r="I4" s="2">
        <f>'29'!I29</f>
        <v>862</v>
      </c>
      <c r="J4" s="2">
        <f>'29'!J29</f>
        <v>661</v>
      </c>
      <c r="K4" s="2">
        <f>'29'!K29</f>
        <v>442</v>
      </c>
      <c r="L4" s="2">
        <f>'29'!L29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950257</v>
      </c>
      <c r="E4" s="2">
        <f>'30'!E29</f>
        <v>6810</v>
      </c>
      <c r="F4" s="2">
        <f>'30'!F29</f>
        <v>12050</v>
      </c>
      <c r="G4" s="2">
        <f>'30'!G29</f>
        <v>90</v>
      </c>
      <c r="H4" s="2">
        <f>'30'!H29</f>
        <v>30430</v>
      </c>
      <c r="I4" s="2">
        <f>'30'!I29</f>
        <v>862</v>
      </c>
      <c r="J4" s="2">
        <f>'30'!J29</f>
        <v>661</v>
      </c>
      <c r="K4" s="2">
        <f>'30'!K29</f>
        <v>442</v>
      </c>
      <c r="L4" s="2">
        <f>'30'!L29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C31" sqref="C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25" t="s">
        <v>71</v>
      </c>
      <c r="B3" s="126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69</v>
      </c>
      <c r="B4" s="115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5208498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257187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460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277157</v>
      </c>
      <c r="N7" s="24">
        <f>D7+E7*20+F7*10+G7*9+H7*9+I7*191+J7*191+K7*182+L7*100</f>
        <v>322307</v>
      </c>
      <c r="O7" s="25">
        <f>M7*2.75%</f>
        <v>7621.8175000000001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1745</v>
      </c>
      <c r="R7" s="24">
        <f>M7-(M7*2.75%)+I7*191+J7*191+K7*182+L7*100-Q7</f>
        <v>312940.1825</v>
      </c>
      <c r="S7" s="25">
        <f>M7*0.95%</f>
        <v>2632.9915000000001</v>
      </c>
      <c r="T7" s="27">
        <f>S7-Q7</f>
        <v>887.99150000000009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132944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530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1420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111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156294</v>
      </c>
      <c r="N8" s="24">
        <f t="shared" ref="N8:N27" si="1">D8+E8*20+F8*10+G8*9+H8*9+I8*191+J8*191+K8*182+L8*100</f>
        <v>179870</v>
      </c>
      <c r="O8" s="25">
        <f t="shared" ref="O8:O27" si="2">M8*2.75%</f>
        <v>4298.085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1703</v>
      </c>
      <c r="R8" s="24">
        <f t="shared" ref="R8:R27" si="3">M8-(M8*2.75%)+I8*191+J8*191+K8*182+L8*100-Q8</f>
        <v>173868.91500000001</v>
      </c>
      <c r="S8" s="25">
        <f t="shared" ref="S8:S27" si="4">M8*0.95%</f>
        <v>1484.7929999999999</v>
      </c>
      <c r="T8" s="27">
        <f t="shared" ref="T8:T27" si="5">S8-Q8</f>
        <v>-218.20700000000011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389245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423465</v>
      </c>
      <c r="N9" s="24">
        <f t="shared" si="1"/>
        <v>453025</v>
      </c>
      <c r="O9" s="25">
        <f t="shared" si="2"/>
        <v>11645.2875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3159</v>
      </c>
      <c r="R9" s="24">
        <f t="shared" si="3"/>
        <v>438220.71250000002</v>
      </c>
      <c r="S9" s="25">
        <f t="shared" si="4"/>
        <v>4022.9175</v>
      </c>
      <c r="T9" s="27">
        <f t="shared" si="5"/>
        <v>863.91750000000002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130378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134108</v>
      </c>
      <c r="N10" s="24">
        <f t="shared" si="1"/>
        <v>157538</v>
      </c>
      <c r="O10" s="25">
        <f t="shared" si="2"/>
        <v>3687.97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674</v>
      </c>
      <c r="R10" s="24">
        <f t="shared" si="3"/>
        <v>153176.03</v>
      </c>
      <c r="S10" s="25">
        <f t="shared" si="4"/>
        <v>1274.0260000000001</v>
      </c>
      <c r="T10" s="27">
        <f t="shared" si="5"/>
        <v>600.02600000000007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124237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1652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149105</v>
      </c>
      <c r="N11" s="24">
        <f t="shared" si="1"/>
        <v>230755</v>
      </c>
      <c r="O11" s="25">
        <f t="shared" si="2"/>
        <v>4100.3874999999998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908</v>
      </c>
      <c r="R11" s="24">
        <f t="shared" si="3"/>
        <v>225746.61249999999</v>
      </c>
      <c r="S11" s="25">
        <f t="shared" si="4"/>
        <v>1416.4974999999999</v>
      </c>
      <c r="T11" s="27">
        <f t="shared" si="5"/>
        <v>508.49749999999995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156328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160218</v>
      </c>
      <c r="N12" s="24">
        <f t="shared" si="1"/>
        <v>292459</v>
      </c>
      <c r="O12" s="25">
        <f t="shared" si="2"/>
        <v>4405.9949999999999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773</v>
      </c>
      <c r="R12" s="24">
        <f t="shared" si="3"/>
        <v>287280.005</v>
      </c>
      <c r="S12" s="25">
        <f t="shared" si="4"/>
        <v>1522.0709999999999</v>
      </c>
      <c r="T12" s="27">
        <f t="shared" si="5"/>
        <v>749.07099999999991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136815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144655</v>
      </c>
      <c r="N13" s="24">
        <f t="shared" si="1"/>
        <v>149812</v>
      </c>
      <c r="O13" s="25">
        <f t="shared" si="2"/>
        <v>3978.0124999999998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1328</v>
      </c>
      <c r="R13" s="24">
        <f t="shared" si="3"/>
        <v>144505.98749999999</v>
      </c>
      <c r="S13" s="25">
        <f t="shared" si="4"/>
        <v>1374.2224999999999</v>
      </c>
      <c r="T13" s="27">
        <f t="shared" si="5"/>
        <v>46.222499999999854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362424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411564</v>
      </c>
      <c r="N14" s="24">
        <f t="shared" si="1"/>
        <v>434158</v>
      </c>
      <c r="O14" s="25">
        <f t="shared" si="2"/>
        <v>11318.01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2362</v>
      </c>
      <c r="R14" s="24">
        <f t="shared" si="3"/>
        <v>420477.99</v>
      </c>
      <c r="S14" s="25">
        <f t="shared" si="4"/>
        <v>3909.8579999999997</v>
      </c>
      <c r="T14" s="27">
        <f t="shared" si="5"/>
        <v>1547.8579999999997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435069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454499</v>
      </c>
      <c r="N15" s="24">
        <f t="shared" si="1"/>
        <v>490373</v>
      </c>
      <c r="O15" s="25">
        <f t="shared" si="2"/>
        <v>12498.7225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3310</v>
      </c>
      <c r="R15" s="24">
        <f t="shared" si="3"/>
        <v>474564.27750000003</v>
      </c>
      <c r="S15" s="25">
        <f t="shared" si="4"/>
        <v>4317.7404999999999</v>
      </c>
      <c r="T15" s="27">
        <f t="shared" si="5"/>
        <v>1007.7404999999999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366482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230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2368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'1'!I16+'2'!I16+'3'!I16+'4'!I16+'5'!I16+'6'!I16+'7'!I16+'8'!I16+'9'!I16+'10'!I16+'11'!I16+'12'!I16+'13'!I16+'14'!I16+'15'!I16+'16'!I16+'17'!I16+'18'!I16+'19'!I16+'20'!I16+'21'!I16+'22'!I16+'23'!I16+'24'!I16+'25'!I16+'26'!I16+'27'!I16+'28'!I16+'29'!K16+'30'!I16+'31'!I16</f>
        <v>127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 t="e">
        <f>'1'!K16+'2'!K16+'3'!K16+'4'!K16+'5'!K16+'6'!K16+'7'!K16+'8'!K16+'9'!K16+'10'!K16+'11'!K16+'12'!K16+'13'!K16+'14'!K16+'15'!K16+'16'!K16+'17'!K16+'18'!K16+'19'!K16+'20'!K16+'21'!K16+'22'!K16+'23'!K16+'24'!K16+'25'!K16+'26'!K16+'27'!K16+'28'!K16+'29'!#REF!+'30'!K16+'31'!K16</f>
        <v>#REF!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403864</v>
      </c>
      <c r="N16" s="24" t="e">
        <f t="shared" si="1"/>
        <v>#REF!</v>
      </c>
      <c r="O16" s="25">
        <f t="shared" si="2"/>
        <v>11106.26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3267</v>
      </c>
      <c r="R16" s="24" t="e">
        <f t="shared" si="3"/>
        <v>#REF!</v>
      </c>
      <c r="S16" s="25">
        <f t="shared" si="4"/>
        <v>3836.7080000000001</v>
      </c>
      <c r="T16" s="27">
        <f t="shared" si="5"/>
        <v>569.70800000000008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188087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213137</v>
      </c>
      <c r="N17" s="24">
        <f t="shared" si="1"/>
        <v>250510</v>
      </c>
      <c r="O17" s="25">
        <f t="shared" si="2"/>
        <v>5861.2674999999999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1854</v>
      </c>
      <c r="R17" s="24">
        <f t="shared" si="3"/>
        <v>242794.73250000001</v>
      </c>
      <c r="S17" s="25">
        <f t="shared" si="4"/>
        <v>2024.8015</v>
      </c>
      <c r="T17" s="27">
        <f t="shared" si="5"/>
        <v>170.80150000000003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201890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420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214770</v>
      </c>
      <c r="N18" s="24">
        <f t="shared" si="1"/>
        <v>233407</v>
      </c>
      <c r="O18" s="25">
        <f t="shared" si="2"/>
        <v>5906.1750000000002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4244</v>
      </c>
      <c r="R18" s="24">
        <f t="shared" si="3"/>
        <v>223256.82500000001</v>
      </c>
      <c r="S18" s="25">
        <f t="shared" si="4"/>
        <v>2040.3150000000001</v>
      </c>
      <c r="T18" s="27">
        <f t="shared" si="5"/>
        <v>-2203.6849999999999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281080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196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300830</v>
      </c>
      <c r="N19" s="24">
        <f t="shared" si="1"/>
        <v>343043</v>
      </c>
      <c r="O19" s="25">
        <f t="shared" si="2"/>
        <v>8272.8250000000007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4421</v>
      </c>
      <c r="R19" s="24">
        <f t="shared" si="3"/>
        <v>330349.17499999999</v>
      </c>
      <c r="S19" s="25">
        <f t="shared" si="4"/>
        <v>2857.8849999999998</v>
      </c>
      <c r="T19" s="27">
        <f t="shared" si="5"/>
        <v>-1563.1150000000002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150813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160463</v>
      </c>
      <c r="N20" s="24">
        <f t="shared" si="1"/>
        <v>192416</v>
      </c>
      <c r="O20" s="25">
        <f t="shared" si="2"/>
        <v>4412.7325000000001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2680</v>
      </c>
      <c r="R20" s="24">
        <f t="shared" si="3"/>
        <v>185323.26749999999</v>
      </c>
      <c r="S20" s="25">
        <f t="shared" si="4"/>
        <v>1524.3985</v>
      </c>
      <c r="T20" s="27">
        <f t="shared" si="5"/>
        <v>-1155.6015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130552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34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141172</v>
      </c>
      <c r="N21" s="24">
        <f t="shared" si="1"/>
        <v>169707</v>
      </c>
      <c r="O21" s="25">
        <f t="shared" si="2"/>
        <v>3882.23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470</v>
      </c>
      <c r="R21" s="24">
        <f t="shared" si="3"/>
        <v>165354.76999999999</v>
      </c>
      <c r="S21" s="25">
        <f t="shared" si="4"/>
        <v>1341.134</v>
      </c>
      <c r="T21" s="27">
        <f t="shared" si="5"/>
        <v>871.13400000000001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351849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377579</v>
      </c>
      <c r="N22" s="24">
        <f t="shared" si="1"/>
        <v>416028</v>
      </c>
      <c r="O22" s="25">
        <f t="shared" si="2"/>
        <v>10383.422500000001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3912</v>
      </c>
      <c r="R22" s="24">
        <f t="shared" si="3"/>
        <v>401732.57750000001</v>
      </c>
      <c r="S22" s="25">
        <f t="shared" si="4"/>
        <v>3587.0005000000001</v>
      </c>
      <c r="T22" s="27">
        <f t="shared" si="5"/>
        <v>-324.9994999999999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172243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300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179943</v>
      </c>
      <c r="N23" s="24">
        <f t="shared" si="1"/>
        <v>202227</v>
      </c>
      <c r="O23" s="25">
        <f t="shared" si="2"/>
        <v>4948.4324999999999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1600</v>
      </c>
      <c r="R23" s="24">
        <f t="shared" si="3"/>
        <v>195678.5675</v>
      </c>
      <c r="S23" s="25">
        <f t="shared" si="4"/>
        <v>1709.4585</v>
      </c>
      <c r="T23" s="27">
        <f t="shared" si="5"/>
        <v>109.45849999999996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410129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456479</v>
      </c>
      <c r="N24" s="24">
        <f t="shared" si="1"/>
        <v>499892</v>
      </c>
      <c r="O24" s="25">
        <f t="shared" si="2"/>
        <v>12553.172500000001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2779</v>
      </c>
      <c r="R24" s="24">
        <f t="shared" si="3"/>
        <v>484559.82750000001</v>
      </c>
      <c r="S24" s="25">
        <f t="shared" si="4"/>
        <v>4336.5505000000003</v>
      </c>
      <c r="T24" s="27">
        <f t="shared" si="5"/>
        <v>1557.5505000000003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159994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171944</v>
      </c>
      <c r="N25" s="24">
        <f t="shared" si="1"/>
        <v>196293</v>
      </c>
      <c r="O25" s="25">
        <f t="shared" si="2"/>
        <v>4728.46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1297</v>
      </c>
      <c r="R25" s="24">
        <f t="shared" si="3"/>
        <v>190267.54</v>
      </c>
      <c r="S25" s="25">
        <f t="shared" si="4"/>
        <v>1633.4679999999998</v>
      </c>
      <c r="T25" s="27">
        <f t="shared" si="5"/>
        <v>336.46799999999985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166035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178825</v>
      </c>
      <c r="N26" s="24">
        <f t="shared" si="1"/>
        <v>203210</v>
      </c>
      <c r="O26" s="25">
        <f t="shared" si="2"/>
        <v>4917.6875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1843</v>
      </c>
      <c r="R26" s="24">
        <f t="shared" si="3"/>
        <v>196449.3125</v>
      </c>
      <c r="S26" s="25">
        <f t="shared" si="4"/>
        <v>1698.8374999999999</v>
      </c>
      <c r="T26" s="27">
        <f t="shared" si="5"/>
        <v>-144.16250000000014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191437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208457</v>
      </c>
      <c r="N27" s="40">
        <f t="shared" si="1"/>
        <v>239659</v>
      </c>
      <c r="O27" s="25">
        <f t="shared" si="2"/>
        <v>5732.5675000000001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2420</v>
      </c>
      <c r="R27" s="24">
        <f t="shared" si="3"/>
        <v>231506.4325</v>
      </c>
      <c r="S27" s="42">
        <f t="shared" si="4"/>
        <v>1980.3415</v>
      </c>
      <c r="T27" s="43">
        <f t="shared" si="5"/>
        <v>-439.6585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4895218</v>
      </c>
      <c r="E28" s="45">
        <f t="shared" si="6"/>
        <v>5810</v>
      </c>
      <c r="F28" s="45">
        <f t="shared" ref="F28:T28" si="7">SUM(F7:F27)</f>
        <v>10110</v>
      </c>
      <c r="G28" s="45">
        <f t="shared" si="7"/>
        <v>450</v>
      </c>
      <c r="H28" s="45">
        <f t="shared" si="7"/>
        <v>22440</v>
      </c>
      <c r="I28" s="45">
        <f t="shared" si="7"/>
        <v>3116</v>
      </c>
      <c r="J28" s="45">
        <f t="shared" si="7"/>
        <v>497</v>
      </c>
      <c r="K28" s="45" t="e">
        <f t="shared" si="7"/>
        <v>#REF!</v>
      </c>
      <c r="L28" s="45">
        <f t="shared" si="7"/>
        <v>45</v>
      </c>
      <c r="M28" s="45">
        <f t="shared" si="7"/>
        <v>5318528</v>
      </c>
      <c r="N28" s="45" t="e">
        <f t="shared" si="7"/>
        <v>#REF!</v>
      </c>
      <c r="O28" s="46">
        <f t="shared" si="7"/>
        <v>146259.51999999999</v>
      </c>
      <c r="P28" s="45">
        <f t="shared" si="7"/>
        <v>0</v>
      </c>
      <c r="Q28" s="45">
        <f t="shared" si="7"/>
        <v>46749</v>
      </c>
      <c r="R28" s="45" t="e">
        <f t="shared" si="7"/>
        <v>#REF!</v>
      </c>
      <c r="S28" s="45">
        <f t="shared" si="7"/>
        <v>50526.015999999996</v>
      </c>
      <c r="T28" s="47">
        <f t="shared" si="7"/>
        <v>3777.0159999999983</v>
      </c>
    </row>
    <row r="29" spans="1:20" ht="15.75" thickBot="1" x14ac:dyDescent="0.3">
      <c r="A29" s="104" t="s">
        <v>70</v>
      </c>
      <c r="B29" s="105"/>
      <c r="C29" s="106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 t="e">
        <f t="shared" si="8"/>
        <v>#REF!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1" priority="43" operator="equal">
      <formula>212030016606640</formula>
    </cfRule>
  </conditionalFormatting>
  <conditionalFormatting sqref="D29 E4:E6 E28:K29">
    <cfRule type="cellIs" dxfId="1290" priority="41" operator="equal">
      <formula>$E$4</formula>
    </cfRule>
    <cfRule type="cellIs" dxfId="1289" priority="42" operator="equal">
      <formula>2120</formula>
    </cfRule>
  </conditionalFormatting>
  <conditionalFormatting sqref="D29:E29 F4:F6 F28:F29">
    <cfRule type="cellIs" dxfId="1288" priority="39" operator="equal">
      <formula>$F$4</formula>
    </cfRule>
    <cfRule type="cellIs" dxfId="1287" priority="40" operator="equal">
      <formula>300</formula>
    </cfRule>
  </conditionalFormatting>
  <conditionalFormatting sqref="G4:G6 G28:G29">
    <cfRule type="cellIs" dxfId="1286" priority="37" operator="equal">
      <formula>$G$4</formula>
    </cfRule>
    <cfRule type="cellIs" dxfId="1285" priority="38" operator="equal">
      <formula>1660</formula>
    </cfRule>
  </conditionalFormatting>
  <conditionalFormatting sqref="H4:H6 H28:H29">
    <cfRule type="cellIs" dxfId="1284" priority="35" operator="equal">
      <formula>$H$4</formula>
    </cfRule>
    <cfRule type="cellIs" dxfId="1283" priority="36" operator="equal">
      <formula>6640</formula>
    </cfRule>
  </conditionalFormatting>
  <conditionalFormatting sqref="T6:T28">
    <cfRule type="cellIs" dxfId="1282" priority="34" operator="lessThan">
      <formula>0</formula>
    </cfRule>
  </conditionalFormatting>
  <conditionalFormatting sqref="T7:T27">
    <cfRule type="cellIs" dxfId="1281" priority="31" operator="lessThan">
      <formula>0</formula>
    </cfRule>
    <cfRule type="cellIs" dxfId="1280" priority="32" operator="lessThan">
      <formula>0</formula>
    </cfRule>
    <cfRule type="cellIs" dxfId="1279" priority="33" operator="lessThan">
      <formula>0</formula>
    </cfRule>
  </conditionalFormatting>
  <conditionalFormatting sqref="E4:E6 E28:K28">
    <cfRule type="cellIs" dxfId="1278" priority="30" operator="equal">
      <formula>$E$4</formula>
    </cfRule>
  </conditionalFormatting>
  <conditionalFormatting sqref="D28:D29 D6 D4:M4">
    <cfRule type="cellIs" dxfId="1277" priority="29" operator="equal">
      <formula>$D$4</formula>
    </cfRule>
  </conditionalFormatting>
  <conditionalFormatting sqref="I4:I6 I28:I29">
    <cfRule type="cellIs" dxfId="1276" priority="28" operator="equal">
      <formula>$I$4</formula>
    </cfRule>
  </conditionalFormatting>
  <conditionalFormatting sqref="J4:J6 J28:J29">
    <cfRule type="cellIs" dxfId="1275" priority="27" operator="equal">
      <formula>$J$4</formula>
    </cfRule>
  </conditionalFormatting>
  <conditionalFormatting sqref="K4:K6 K28:K29">
    <cfRule type="cellIs" dxfId="1274" priority="26" operator="equal">
      <formula>$K$4</formula>
    </cfRule>
  </conditionalFormatting>
  <conditionalFormatting sqref="M4:M6">
    <cfRule type="cellIs" dxfId="1273" priority="25" operator="equal">
      <formula>$L$4</formula>
    </cfRule>
  </conditionalFormatting>
  <conditionalFormatting sqref="T7:T28">
    <cfRule type="cellIs" dxfId="1272" priority="22" operator="lessThan">
      <formula>0</formula>
    </cfRule>
    <cfRule type="cellIs" dxfId="1271" priority="23" operator="lessThan">
      <formula>0</formula>
    </cfRule>
    <cfRule type="cellIs" dxfId="1270" priority="24" operator="lessThan">
      <formula>0</formula>
    </cfRule>
  </conditionalFormatting>
  <conditionalFormatting sqref="D5:K5">
    <cfRule type="cellIs" dxfId="1269" priority="21" operator="greaterThan">
      <formula>0</formula>
    </cfRule>
  </conditionalFormatting>
  <conditionalFormatting sqref="T6:T28">
    <cfRule type="cellIs" dxfId="1268" priority="20" operator="lessThan">
      <formula>0</formula>
    </cfRule>
  </conditionalFormatting>
  <conditionalFormatting sqref="T7:T27">
    <cfRule type="cellIs" dxfId="1267" priority="17" operator="lessThan">
      <formula>0</formula>
    </cfRule>
    <cfRule type="cellIs" dxfId="1266" priority="18" operator="lessThan">
      <formula>0</formula>
    </cfRule>
    <cfRule type="cellIs" dxfId="1265" priority="19" operator="lessThan">
      <formula>0</formula>
    </cfRule>
  </conditionalFormatting>
  <conditionalFormatting sqref="T7:T28">
    <cfRule type="cellIs" dxfId="1264" priority="14" operator="lessThan">
      <formula>0</formula>
    </cfRule>
    <cfRule type="cellIs" dxfId="1263" priority="15" operator="lessThan">
      <formula>0</formula>
    </cfRule>
    <cfRule type="cellIs" dxfId="1262" priority="16" operator="lessThan">
      <formula>0</formula>
    </cfRule>
  </conditionalFormatting>
  <conditionalFormatting sqref="D5:K5">
    <cfRule type="cellIs" dxfId="1261" priority="13" operator="greaterThan">
      <formula>0</formula>
    </cfRule>
  </conditionalFormatting>
  <conditionalFormatting sqref="L4 L6 L28:L29">
    <cfRule type="cellIs" dxfId="1260" priority="12" operator="equal">
      <formula>$L$4</formula>
    </cfRule>
  </conditionalFormatting>
  <conditionalFormatting sqref="D7:S7">
    <cfRule type="cellIs" dxfId="1259" priority="11" operator="greaterThan">
      <formula>0</formula>
    </cfRule>
  </conditionalFormatting>
  <conditionalFormatting sqref="D9:S9">
    <cfRule type="cellIs" dxfId="1258" priority="10" operator="greaterThan">
      <formula>0</formula>
    </cfRule>
  </conditionalFormatting>
  <conditionalFormatting sqref="D11:S11">
    <cfRule type="cellIs" dxfId="1257" priority="9" operator="greaterThan">
      <formula>0</formula>
    </cfRule>
  </conditionalFormatting>
  <conditionalFormatting sqref="D13:S13">
    <cfRule type="cellIs" dxfId="1256" priority="8" operator="greaterThan">
      <formula>0</formula>
    </cfRule>
  </conditionalFormatting>
  <conditionalFormatting sqref="D15:S15">
    <cfRule type="cellIs" dxfId="1255" priority="7" operator="greaterThan">
      <formula>0</formula>
    </cfRule>
  </conditionalFormatting>
  <conditionalFormatting sqref="D17:S17">
    <cfRule type="cellIs" dxfId="1254" priority="6" operator="greaterThan">
      <formula>0</formula>
    </cfRule>
  </conditionalFormatting>
  <conditionalFormatting sqref="D19:S19">
    <cfRule type="cellIs" dxfId="1253" priority="5" operator="greaterThan">
      <formula>0</formula>
    </cfRule>
  </conditionalFormatting>
  <conditionalFormatting sqref="D21:S21">
    <cfRule type="cellIs" dxfId="1252" priority="4" operator="greaterThan">
      <formula>0</formula>
    </cfRule>
  </conditionalFormatting>
  <conditionalFormatting sqref="D23:S23">
    <cfRule type="cellIs" dxfId="1251" priority="3" operator="greaterThan">
      <formula>0</formula>
    </cfRule>
  </conditionalFormatting>
  <conditionalFormatting sqref="D25:S25">
    <cfRule type="cellIs" dxfId="1250" priority="2" operator="greaterThan">
      <formula>0</formula>
    </cfRule>
  </conditionalFormatting>
  <conditionalFormatting sqref="D27:S27">
    <cfRule type="cellIs" dxfId="124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8" priority="43" operator="equal">
      <formula>212030016606640</formula>
    </cfRule>
  </conditionalFormatting>
  <conditionalFormatting sqref="D29 E4:E6 E28:K29">
    <cfRule type="cellIs" dxfId="1247" priority="41" operator="equal">
      <formula>$E$4</formula>
    </cfRule>
    <cfRule type="cellIs" dxfId="1246" priority="42" operator="equal">
      <formula>2120</formula>
    </cfRule>
  </conditionalFormatting>
  <conditionalFormatting sqref="D29:E29 F4:F6 F28:F29">
    <cfRule type="cellIs" dxfId="1245" priority="39" operator="equal">
      <formula>$F$4</formula>
    </cfRule>
    <cfRule type="cellIs" dxfId="1244" priority="40" operator="equal">
      <formula>300</formula>
    </cfRule>
  </conditionalFormatting>
  <conditionalFormatting sqref="G4:G6 G28:G29">
    <cfRule type="cellIs" dxfId="1243" priority="37" operator="equal">
      <formula>$G$4</formula>
    </cfRule>
    <cfRule type="cellIs" dxfId="1242" priority="38" operator="equal">
      <formula>1660</formula>
    </cfRule>
  </conditionalFormatting>
  <conditionalFormatting sqref="H4:H6 H28:H29">
    <cfRule type="cellIs" dxfId="1241" priority="35" operator="equal">
      <formula>$H$4</formula>
    </cfRule>
    <cfRule type="cellIs" dxfId="1240" priority="36" operator="equal">
      <formula>6640</formula>
    </cfRule>
  </conditionalFormatting>
  <conditionalFormatting sqref="T6:T28">
    <cfRule type="cellIs" dxfId="1239" priority="34" operator="lessThan">
      <formula>0</formula>
    </cfRule>
  </conditionalFormatting>
  <conditionalFormatting sqref="T7:T27">
    <cfRule type="cellIs" dxfId="1238" priority="31" operator="lessThan">
      <formula>0</formula>
    </cfRule>
    <cfRule type="cellIs" dxfId="1237" priority="32" operator="lessThan">
      <formula>0</formula>
    </cfRule>
    <cfRule type="cellIs" dxfId="1236" priority="33" operator="lessThan">
      <formula>0</formula>
    </cfRule>
  </conditionalFormatting>
  <conditionalFormatting sqref="E4:E6 E28:K28">
    <cfRule type="cellIs" dxfId="1235" priority="30" operator="equal">
      <formula>$E$4</formula>
    </cfRule>
  </conditionalFormatting>
  <conditionalFormatting sqref="D28:D29 D6 D4:M4">
    <cfRule type="cellIs" dxfId="1234" priority="29" operator="equal">
      <formula>$D$4</formula>
    </cfRule>
  </conditionalFormatting>
  <conditionalFormatting sqref="I4:I6 I28:I29">
    <cfRule type="cellIs" dxfId="1233" priority="28" operator="equal">
      <formula>$I$4</formula>
    </cfRule>
  </conditionalFormatting>
  <conditionalFormatting sqref="J4:J6 J28:J29">
    <cfRule type="cellIs" dxfId="1232" priority="27" operator="equal">
      <formula>$J$4</formula>
    </cfRule>
  </conditionalFormatting>
  <conditionalFormatting sqref="K4:K6 K28:K29">
    <cfRule type="cellIs" dxfId="1231" priority="26" operator="equal">
      <formula>$K$4</formula>
    </cfRule>
  </conditionalFormatting>
  <conditionalFormatting sqref="M4:M6">
    <cfRule type="cellIs" dxfId="1230" priority="25" operator="equal">
      <formula>$L$4</formula>
    </cfRule>
  </conditionalFormatting>
  <conditionalFormatting sqref="T7:T28">
    <cfRule type="cellIs" dxfId="1229" priority="22" operator="lessThan">
      <formula>0</formula>
    </cfRule>
    <cfRule type="cellIs" dxfId="1228" priority="23" operator="lessThan">
      <formula>0</formula>
    </cfRule>
    <cfRule type="cellIs" dxfId="1227" priority="24" operator="lessThan">
      <formula>0</formula>
    </cfRule>
  </conditionalFormatting>
  <conditionalFormatting sqref="D5:K5">
    <cfRule type="cellIs" dxfId="1226" priority="21" operator="greaterThan">
      <formula>0</formula>
    </cfRule>
  </conditionalFormatting>
  <conditionalFormatting sqref="T6:T28">
    <cfRule type="cellIs" dxfId="1225" priority="20" operator="lessThan">
      <formula>0</formula>
    </cfRule>
  </conditionalFormatting>
  <conditionalFormatting sqref="T7:T27">
    <cfRule type="cellIs" dxfId="1224" priority="17" operator="lessThan">
      <formula>0</formula>
    </cfRule>
    <cfRule type="cellIs" dxfId="1223" priority="18" operator="lessThan">
      <formula>0</formula>
    </cfRule>
    <cfRule type="cellIs" dxfId="1222" priority="19" operator="lessThan">
      <formula>0</formula>
    </cfRule>
  </conditionalFormatting>
  <conditionalFormatting sqref="T7:T28">
    <cfRule type="cellIs" dxfId="1221" priority="14" operator="lessThan">
      <formula>0</formula>
    </cfRule>
    <cfRule type="cellIs" dxfId="1220" priority="15" operator="lessThan">
      <formula>0</formula>
    </cfRule>
    <cfRule type="cellIs" dxfId="1219" priority="16" operator="lessThan">
      <formula>0</formula>
    </cfRule>
  </conditionalFormatting>
  <conditionalFormatting sqref="D5:K5">
    <cfRule type="cellIs" dxfId="1218" priority="13" operator="greaterThan">
      <formula>0</formula>
    </cfRule>
  </conditionalFormatting>
  <conditionalFormatting sqref="L4 L6 L28:L29">
    <cfRule type="cellIs" dxfId="1217" priority="12" operator="equal">
      <formula>$L$4</formula>
    </cfRule>
  </conditionalFormatting>
  <conditionalFormatting sqref="D7:S7">
    <cfRule type="cellIs" dxfId="1216" priority="11" operator="greaterThan">
      <formula>0</formula>
    </cfRule>
  </conditionalFormatting>
  <conditionalFormatting sqref="D9:S9">
    <cfRule type="cellIs" dxfId="1215" priority="10" operator="greaterThan">
      <formula>0</formula>
    </cfRule>
  </conditionalFormatting>
  <conditionalFormatting sqref="D11:S11">
    <cfRule type="cellIs" dxfId="1214" priority="9" operator="greaterThan">
      <formula>0</formula>
    </cfRule>
  </conditionalFormatting>
  <conditionalFormatting sqref="D13:S13">
    <cfRule type="cellIs" dxfId="1213" priority="8" operator="greaterThan">
      <formula>0</formula>
    </cfRule>
  </conditionalFormatting>
  <conditionalFormatting sqref="D15:S15">
    <cfRule type="cellIs" dxfId="1212" priority="7" operator="greaterThan">
      <formula>0</formula>
    </cfRule>
  </conditionalFormatting>
  <conditionalFormatting sqref="D17:S17">
    <cfRule type="cellIs" dxfId="1211" priority="6" operator="greaterThan">
      <formula>0</formula>
    </cfRule>
  </conditionalFormatting>
  <conditionalFormatting sqref="D19:S19">
    <cfRule type="cellIs" dxfId="1210" priority="5" operator="greaterThan">
      <formula>0</formula>
    </cfRule>
  </conditionalFormatting>
  <conditionalFormatting sqref="D21:S21">
    <cfRule type="cellIs" dxfId="1209" priority="4" operator="greaterThan">
      <formula>0</formula>
    </cfRule>
  </conditionalFormatting>
  <conditionalFormatting sqref="D23:S23">
    <cfRule type="cellIs" dxfId="1208" priority="3" operator="greaterThan">
      <formula>0</formula>
    </cfRule>
  </conditionalFormatting>
  <conditionalFormatting sqref="D25:S25">
    <cfRule type="cellIs" dxfId="1207" priority="2" operator="greaterThan">
      <formula>0</formula>
    </cfRule>
  </conditionalFormatting>
  <conditionalFormatting sqref="D27:S27">
    <cfRule type="cellIs" dxfId="120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5" priority="43" operator="equal">
      <formula>212030016606640</formula>
    </cfRule>
  </conditionalFormatting>
  <conditionalFormatting sqref="D29 E4:E6 E28:K29">
    <cfRule type="cellIs" dxfId="1204" priority="41" operator="equal">
      <formula>$E$4</formula>
    </cfRule>
    <cfRule type="cellIs" dxfId="1203" priority="42" operator="equal">
      <formula>2120</formula>
    </cfRule>
  </conditionalFormatting>
  <conditionalFormatting sqref="D29:E29 F4:F6 F28:F29">
    <cfRule type="cellIs" dxfId="1202" priority="39" operator="equal">
      <formula>$F$4</formula>
    </cfRule>
    <cfRule type="cellIs" dxfId="1201" priority="40" operator="equal">
      <formula>300</formula>
    </cfRule>
  </conditionalFormatting>
  <conditionalFormatting sqref="G4:G6 G28:G29">
    <cfRule type="cellIs" dxfId="1200" priority="37" operator="equal">
      <formula>$G$4</formula>
    </cfRule>
    <cfRule type="cellIs" dxfId="1199" priority="38" operator="equal">
      <formula>1660</formula>
    </cfRule>
  </conditionalFormatting>
  <conditionalFormatting sqref="H4:H6 H28:H29">
    <cfRule type="cellIs" dxfId="1198" priority="35" operator="equal">
      <formula>$H$4</formula>
    </cfRule>
    <cfRule type="cellIs" dxfId="1197" priority="36" operator="equal">
      <formula>6640</formula>
    </cfRule>
  </conditionalFormatting>
  <conditionalFormatting sqref="T6:T28">
    <cfRule type="cellIs" dxfId="1196" priority="34" operator="lessThan">
      <formula>0</formula>
    </cfRule>
  </conditionalFormatting>
  <conditionalFormatting sqref="T7:T27">
    <cfRule type="cellIs" dxfId="1195" priority="31" operator="lessThan">
      <formula>0</formula>
    </cfRule>
    <cfRule type="cellIs" dxfId="1194" priority="32" operator="lessThan">
      <formula>0</formula>
    </cfRule>
    <cfRule type="cellIs" dxfId="1193" priority="33" operator="lessThan">
      <formula>0</formula>
    </cfRule>
  </conditionalFormatting>
  <conditionalFormatting sqref="E4:E6 E28:K28">
    <cfRule type="cellIs" dxfId="1192" priority="30" operator="equal">
      <formula>$E$4</formula>
    </cfRule>
  </conditionalFormatting>
  <conditionalFormatting sqref="D28:D29 D6 D4:M4">
    <cfRule type="cellIs" dxfId="1191" priority="29" operator="equal">
      <formula>$D$4</formula>
    </cfRule>
  </conditionalFormatting>
  <conditionalFormatting sqref="I4:I6 I28:I29">
    <cfRule type="cellIs" dxfId="1190" priority="28" operator="equal">
      <formula>$I$4</formula>
    </cfRule>
  </conditionalFormatting>
  <conditionalFormatting sqref="J4:J6 J28:J29">
    <cfRule type="cellIs" dxfId="1189" priority="27" operator="equal">
      <formula>$J$4</formula>
    </cfRule>
  </conditionalFormatting>
  <conditionalFormatting sqref="K4:K6 K28:K29">
    <cfRule type="cellIs" dxfId="1188" priority="26" operator="equal">
      <formula>$K$4</formula>
    </cfRule>
  </conditionalFormatting>
  <conditionalFormatting sqref="M4:M6">
    <cfRule type="cellIs" dxfId="1187" priority="25" operator="equal">
      <formula>$L$4</formula>
    </cfRule>
  </conditionalFormatting>
  <conditionalFormatting sqref="T7:T28">
    <cfRule type="cellIs" dxfId="1186" priority="22" operator="lessThan">
      <formula>0</formula>
    </cfRule>
    <cfRule type="cellIs" dxfId="1185" priority="23" operator="lessThan">
      <formula>0</formula>
    </cfRule>
    <cfRule type="cellIs" dxfId="1184" priority="24" operator="lessThan">
      <formula>0</formula>
    </cfRule>
  </conditionalFormatting>
  <conditionalFormatting sqref="D5:K5">
    <cfRule type="cellIs" dxfId="1183" priority="21" operator="greaterThan">
      <formula>0</formula>
    </cfRule>
  </conditionalFormatting>
  <conditionalFormatting sqref="T6:T28">
    <cfRule type="cellIs" dxfId="1182" priority="20" operator="lessThan">
      <formula>0</formula>
    </cfRule>
  </conditionalFormatting>
  <conditionalFormatting sqref="T7:T27">
    <cfRule type="cellIs" dxfId="1181" priority="17" operator="lessThan">
      <formula>0</formula>
    </cfRule>
    <cfRule type="cellIs" dxfId="1180" priority="18" operator="lessThan">
      <formula>0</formula>
    </cfRule>
    <cfRule type="cellIs" dxfId="1179" priority="19" operator="lessThan">
      <formula>0</formula>
    </cfRule>
  </conditionalFormatting>
  <conditionalFormatting sqref="T7:T28">
    <cfRule type="cellIs" dxfId="1178" priority="14" operator="lessThan">
      <formula>0</formula>
    </cfRule>
    <cfRule type="cellIs" dxfId="1177" priority="15" operator="lessThan">
      <formula>0</formula>
    </cfRule>
    <cfRule type="cellIs" dxfId="1176" priority="16" operator="lessThan">
      <formula>0</formula>
    </cfRule>
  </conditionalFormatting>
  <conditionalFormatting sqref="D5:K5">
    <cfRule type="cellIs" dxfId="1175" priority="13" operator="greaterThan">
      <formula>0</formula>
    </cfRule>
  </conditionalFormatting>
  <conditionalFormatting sqref="L4 L6 L28:L29">
    <cfRule type="cellIs" dxfId="1174" priority="12" operator="equal">
      <formula>$L$4</formula>
    </cfRule>
  </conditionalFormatting>
  <conditionalFormatting sqref="D7:S7">
    <cfRule type="cellIs" dxfId="1173" priority="11" operator="greaterThan">
      <formula>0</formula>
    </cfRule>
  </conditionalFormatting>
  <conditionalFormatting sqref="D9:S9">
    <cfRule type="cellIs" dxfId="1172" priority="10" operator="greaterThan">
      <formula>0</formula>
    </cfRule>
  </conditionalFormatting>
  <conditionalFormatting sqref="D11:S11">
    <cfRule type="cellIs" dxfId="1171" priority="9" operator="greaterThan">
      <formula>0</formula>
    </cfRule>
  </conditionalFormatting>
  <conditionalFormatting sqref="D13:S13">
    <cfRule type="cellIs" dxfId="1170" priority="8" operator="greaterThan">
      <formula>0</formula>
    </cfRule>
  </conditionalFormatting>
  <conditionalFormatting sqref="D15:S15">
    <cfRule type="cellIs" dxfId="1169" priority="7" operator="greaterThan">
      <formula>0</formula>
    </cfRule>
  </conditionalFormatting>
  <conditionalFormatting sqref="D17:S17">
    <cfRule type="cellIs" dxfId="1168" priority="6" operator="greaterThan">
      <formula>0</formula>
    </cfRule>
  </conditionalFormatting>
  <conditionalFormatting sqref="D19:S19">
    <cfRule type="cellIs" dxfId="1167" priority="5" operator="greaterThan">
      <formula>0</formula>
    </cfRule>
  </conditionalFormatting>
  <conditionalFormatting sqref="D21:S21">
    <cfRule type="cellIs" dxfId="1166" priority="4" operator="greaterThan">
      <formula>0</formula>
    </cfRule>
  </conditionalFormatting>
  <conditionalFormatting sqref="D23:S23">
    <cfRule type="cellIs" dxfId="1165" priority="3" operator="greaterThan">
      <formula>0</formula>
    </cfRule>
  </conditionalFormatting>
  <conditionalFormatting sqref="D25:S25">
    <cfRule type="cellIs" dxfId="1164" priority="2" operator="greaterThan">
      <formula>0</formula>
    </cfRule>
  </conditionalFormatting>
  <conditionalFormatting sqref="D27:S27">
    <cfRule type="cellIs" dxfId="116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2" priority="43" operator="equal">
      <formula>212030016606640</formula>
    </cfRule>
  </conditionalFormatting>
  <conditionalFormatting sqref="D29 E4:E6 E28:K29">
    <cfRule type="cellIs" dxfId="1161" priority="41" operator="equal">
      <formula>$E$4</formula>
    </cfRule>
    <cfRule type="cellIs" dxfId="1160" priority="42" operator="equal">
      <formula>2120</formula>
    </cfRule>
  </conditionalFormatting>
  <conditionalFormatting sqref="D29:E29 F4:F6 F28:F29">
    <cfRule type="cellIs" dxfId="1159" priority="39" operator="equal">
      <formula>$F$4</formula>
    </cfRule>
    <cfRule type="cellIs" dxfId="1158" priority="40" operator="equal">
      <formula>300</formula>
    </cfRule>
  </conditionalFormatting>
  <conditionalFormatting sqref="G4:G6 G28:G29">
    <cfRule type="cellIs" dxfId="1157" priority="37" operator="equal">
      <formula>$G$4</formula>
    </cfRule>
    <cfRule type="cellIs" dxfId="1156" priority="38" operator="equal">
      <formula>1660</formula>
    </cfRule>
  </conditionalFormatting>
  <conditionalFormatting sqref="H4:H6 H28:H29">
    <cfRule type="cellIs" dxfId="1155" priority="35" operator="equal">
      <formula>$H$4</formula>
    </cfRule>
    <cfRule type="cellIs" dxfId="1154" priority="36" operator="equal">
      <formula>6640</formula>
    </cfRule>
  </conditionalFormatting>
  <conditionalFormatting sqref="T6:T28">
    <cfRule type="cellIs" dxfId="1153" priority="34" operator="lessThan">
      <formula>0</formula>
    </cfRule>
  </conditionalFormatting>
  <conditionalFormatting sqref="T7:T27">
    <cfRule type="cellIs" dxfId="1152" priority="31" operator="lessThan">
      <formula>0</formula>
    </cfRule>
    <cfRule type="cellIs" dxfId="1151" priority="32" operator="lessThan">
      <formula>0</formula>
    </cfRule>
    <cfRule type="cellIs" dxfId="1150" priority="33" operator="lessThan">
      <formula>0</formula>
    </cfRule>
  </conditionalFormatting>
  <conditionalFormatting sqref="E4:E6 E28:K28">
    <cfRule type="cellIs" dxfId="1149" priority="30" operator="equal">
      <formula>$E$4</formula>
    </cfRule>
  </conditionalFormatting>
  <conditionalFormatting sqref="D28:D29 D6 D4:M4">
    <cfRule type="cellIs" dxfId="1148" priority="29" operator="equal">
      <formula>$D$4</formula>
    </cfRule>
  </conditionalFormatting>
  <conditionalFormatting sqref="I4:I6 I28:I29">
    <cfRule type="cellIs" dxfId="1147" priority="28" operator="equal">
      <formula>$I$4</formula>
    </cfRule>
  </conditionalFormatting>
  <conditionalFormatting sqref="J4:J6 J28:J29">
    <cfRule type="cellIs" dxfId="1146" priority="27" operator="equal">
      <formula>$J$4</formula>
    </cfRule>
  </conditionalFormatting>
  <conditionalFormatting sqref="K4:K6 K28:K29">
    <cfRule type="cellIs" dxfId="1145" priority="26" operator="equal">
      <formula>$K$4</formula>
    </cfRule>
  </conditionalFormatting>
  <conditionalFormatting sqref="M4:M6">
    <cfRule type="cellIs" dxfId="1144" priority="25" operator="equal">
      <formula>$L$4</formula>
    </cfRule>
  </conditionalFormatting>
  <conditionalFormatting sqref="T7:T28">
    <cfRule type="cellIs" dxfId="1143" priority="22" operator="lessThan">
      <formula>0</formula>
    </cfRule>
    <cfRule type="cellIs" dxfId="1142" priority="23" operator="lessThan">
      <formula>0</formula>
    </cfRule>
    <cfRule type="cellIs" dxfId="1141" priority="24" operator="lessThan">
      <formula>0</formula>
    </cfRule>
  </conditionalFormatting>
  <conditionalFormatting sqref="D5:K5">
    <cfRule type="cellIs" dxfId="1140" priority="21" operator="greaterThan">
      <formula>0</formula>
    </cfRule>
  </conditionalFormatting>
  <conditionalFormatting sqref="T6:T28">
    <cfRule type="cellIs" dxfId="1139" priority="20" operator="lessThan">
      <formula>0</formula>
    </cfRule>
  </conditionalFormatting>
  <conditionalFormatting sqref="T7:T27">
    <cfRule type="cellIs" dxfId="1138" priority="17" operator="lessThan">
      <formula>0</formula>
    </cfRule>
    <cfRule type="cellIs" dxfId="1137" priority="18" operator="lessThan">
      <formula>0</formula>
    </cfRule>
    <cfRule type="cellIs" dxfId="1136" priority="19" operator="lessThan">
      <formula>0</formula>
    </cfRule>
  </conditionalFormatting>
  <conditionalFormatting sqref="T7:T28">
    <cfRule type="cellIs" dxfId="1135" priority="14" operator="lessThan">
      <formula>0</formula>
    </cfRule>
    <cfRule type="cellIs" dxfId="1134" priority="15" operator="lessThan">
      <formula>0</formula>
    </cfRule>
    <cfRule type="cellIs" dxfId="1133" priority="16" operator="lessThan">
      <formula>0</formula>
    </cfRule>
  </conditionalFormatting>
  <conditionalFormatting sqref="D5:K5">
    <cfRule type="cellIs" dxfId="1132" priority="13" operator="greaterThan">
      <formula>0</formula>
    </cfRule>
  </conditionalFormatting>
  <conditionalFormatting sqref="L4 L6 L28:L29">
    <cfRule type="cellIs" dxfId="1131" priority="12" operator="equal">
      <formula>$L$4</formula>
    </cfRule>
  </conditionalFormatting>
  <conditionalFormatting sqref="D7:S7">
    <cfRule type="cellIs" dxfId="1130" priority="11" operator="greaterThan">
      <formula>0</formula>
    </cfRule>
  </conditionalFormatting>
  <conditionalFormatting sqref="D9:S9">
    <cfRule type="cellIs" dxfId="1129" priority="10" operator="greaterThan">
      <formula>0</formula>
    </cfRule>
  </conditionalFormatting>
  <conditionalFormatting sqref="D11:S11">
    <cfRule type="cellIs" dxfId="1128" priority="9" operator="greaterThan">
      <formula>0</formula>
    </cfRule>
  </conditionalFormatting>
  <conditionalFormatting sqref="D13:S13">
    <cfRule type="cellIs" dxfId="1127" priority="8" operator="greaterThan">
      <formula>0</formula>
    </cfRule>
  </conditionalFormatting>
  <conditionalFormatting sqref="D15:S15">
    <cfRule type="cellIs" dxfId="1126" priority="7" operator="greaterThan">
      <formula>0</formula>
    </cfRule>
  </conditionalFormatting>
  <conditionalFormatting sqref="D17:S17">
    <cfRule type="cellIs" dxfId="1125" priority="6" operator="greaterThan">
      <formula>0</formula>
    </cfRule>
  </conditionalFormatting>
  <conditionalFormatting sqref="D19:S19">
    <cfRule type="cellIs" dxfId="1124" priority="5" operator="greaterThan">
      <formula>0</formula>
    </cfRule>
  </conditionalFormatting>
  <conditionalFormatting sqref="D21:S21">
    <cfRule type="cellIs" dxfId="1123" priority="4" operator="greaterThan">
      <formula>0</formula>
    </cfRule>
  </conditionalFormatting>
  <conditionalFormatting sqref="D23:S23">
    <cfRule type="cellIs" dxfId="1122" priority="3" operator="greaterThan">
      <formula>0</formula>
    </cfRule>
  </conditionalFormatting>
  <conditionalFormatting sqref="D25:S25">
    <cfRule type="cellIs" dxfId="1121" priority="2" operator="greaterThan">
      <formula>0</formula>
    </cfRule>
  </conditionalFormatting>
  <conditionalFormatting sqref="D27:S27">
    <cfRule type="cellIs" dxfId="11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Q21 S21">
    <cfRule type="cellIs" dxfId="1037" priority="4" operator="greaterThan">
      <formula>0</formula>
    </cfRule>
  </conditionalFormatting>
  <conditionalFormatting sqref="D23:Q23 S23">
    <cfRule type="cellIs" dxfId="1036" priority="3" operator="greaterThan">
      <formula>0</formula>
    </cfRule>
  </conditionalFormatting>
  <conditionalFormatting sqref="D25:Q25 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2021-03-29T13:52:25Z</dcterms:modified>
</cp:coreProperties>
</file>