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D14" i="44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Robiul+Mamun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<sst xmlns="http://schemas.openxmlformats.org/spreadsheetml/2006/main" count="349" uniqueCount="188">
  <si>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</si>
  <si>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</si>
  <si>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</si>
  <si>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</si>
  <si>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</si>
  <si>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</si>
  <si>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</si>
  <si>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</si>
  <si>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</si>
  <si>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</si>
  <si>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</si>
  <si>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</si>
  <si>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</si>
  <si>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</si>
  <si>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</si>
  <si>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</si>
  <si>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</si>
  <si>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</si>
  <si>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</si>
  <si>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</si>
  <si>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</si>
  <si>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</si>
  <si>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</si>
  <si>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</si>
  <si>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</si>
  <si>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</si>
  <si>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</si>
  <si>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</si>
  <si>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</si>
  <si>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</si>
  <si>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</si>
  <si>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</si>
  <si>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</si>
  <si>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</si>
  <si>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</si>
  <si>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</si>
  <si>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</si>
  <si>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</si>
  <si>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</si>
  <si>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</si>
  <si>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</si>
  <si>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</si>
  <si>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</si>
  <si>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</si>
  <si>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</si>
  <si>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</si>
  <si>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</si>
  <si>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</si>
  <si>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</si>
  <si>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</si>
  <si>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</si>
  <si>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</si>
  <si>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</si>
  <si>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</si>
  <si>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</si>
  <si>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</si>
  <si>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</si>
  <si>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</si>
  <si>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</si>
  <si>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</si>
  <si>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</si>
  <si>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</si>
  <si>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</si>
  <si>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</si>
  <si>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</si>
  <si>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</si>
  <si>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</si>
  <si>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</si>
  <si>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</si>
  <si>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</si>
  <si>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</si>
  <si>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</si>
  <si>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</si>
  <si>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</si>
  <si>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</si>
  <si>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</si>
  <si>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</si>
  <si>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</si>
  <si>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</si>
  <si>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</si>
  <si>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</si>
  <si>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</si>
  <si>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</si>
  <si>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</si>
  <si>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</si>
  <si>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</si>
  <si>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</si>
  <si>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</si>
  <si>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</si>
  <si>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</si>
  <si>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</si>
  <si>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</si>
  <si>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</si>
  <si>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</si>
  <si>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</si>
  <si>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</si>
  <si>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</si>
  <si>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</si>
  <si>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</si>
  <si>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</si>
  <si>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</si>
  <si>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</si>
  <si>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</si>
  <si>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</si>
  <si>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</si>
  <si>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</si>
  <si>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</si>
  <si>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</si>
  <si>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</si>
  <si>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</si>
  <si>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</si>
  <si>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</si>
  <si>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</si>
  <si>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</si>
  <si>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</si>
  <si>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</si>
  <si>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</si>
  <si>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</si>
  <si>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</si>
  <si>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</si>
  <si>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</si>
  <si>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</si>
  <si>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</si>
  <si>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</si>
  <si>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</si>
  <si>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</si>
  <si>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</si>
  <si>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</si>
  <si>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</si>
  <si>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</si>
  <si>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</si>
  <si>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</si>
  <si>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</si>
  <si>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</si>
  <si>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</si>
  <si>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</si>
  <si>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</si>
  <si>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</si>
  <si>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</si>
  <si>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</si>
  <si>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</si>
  <si>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</si>
  <si>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</si>
  <si>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</si>
  <si>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</si>
  <si>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</si>
  <si>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</si>
  <si>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</si>
  <si>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</si>
  <si>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</si>
  <si>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03.04.2021</t>
  </si>
  <si>
    <t>04.04.2021</t>
  </si>
  <si>
    <t>sim(109+18)</t>
  </si>
  <si>
    <t>05.04.2021</t>
  </si>
  <si>
    <t>06.04.2021</t>
  </si>
  <si>
    <t>07.04.2021</t>
  </si>
  <si>
    <t>08.04.2021</t>
  </si>
  <si>
    <t>Mamun</t>
  </si>
  <si>
    <t>CMO</t>
  </si>
  <si>
    <t>Mehedi</t>
  </si>
  <si>
    <t>BP</t>
  </si>
  <si>
    <t>Rakib</t>
  </si>
  <si>
    <t>01908446145</t>
  </si>
  <si>
    <t>10.04.2021</t>
  </si>
  <si>
    <t>11.04.2021</t>
  </si>
  <si>
    <t>12.04.2021</t>
  </si>
  <si>
    <t>13.04.2021</t>
  </si>
  <si>
    <t>17.04.2021</t>
  </si>
  <si>
    <t>15.04.2021</t>
  </si>
  <si>
    <t>18.04.2021</t>
  </si>
  <si>
    <t>Ramjan</t>
  </si>
  <si>
    <t>01908446136</t>
  </si>
  <si>
    <t>19.04.2021</t>
  </si>
  <si>
    <t>Ankur</t>
  </si>
  <si>
    <t>01908446146</t>
  </si>
  <si>
    <t>01908-446151</t>
  </si>
  <si>
    <t>20.04.2021</t>
  </si>
  <si>
    <t>12/20/14.03.2021</t>
  </si>
  <si>
    <t>Rocky</t>
  </si>
  <si>
    <t>Rubel</t>
  </si>
  <si>
    <t>21.04.2021</t>
  </si>
  <si>
    <t>Fahim</t>
  </si>
  <si>
    <t>04/05/04.21(1873)24.03.2021</t>
  </si>
  <si>
    <t>Date :22-04-2021</t>
  </si>
  <si>
    <t>22.04.2021</t>
  </si>
  <si>
    <t>Date:25.04.2021</t>
  </si>
  <si>
    <t>Date:24.04.2021</t>
  </si>
  <si>
    <t>24.04.2021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</si>
</sst>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9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4" t="s">
        <v>10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</row>
    <row r="2" spans="1:25" ht="18" x14ac:dyDescent="0.25">
      <c r="A2" s="325" t="s">
        <v>17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</row>
    <row r="3" spans="1:25" s="99" customFormat="1" ht="16.5" thickBot="1" x14ac:dyDescent="0.3">
      <c r="A3" s="336" t="s">
        <v>18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8"/>
      <c r="T3" s="100"/>
      <c r="U3" s="101"/>
      <c r="V3" s="101"/>
      <c r="W3" s="101"/>
      <c r="X3" s="101"/>
      <c r="Y3" s="102"/>
    </row>
    <row r="4" spans="1:25" s="102" customFormat="1" x14ac:dyDescent="0.25">
      <c r="A4" s="326" t="s">
        <v>19</v>
      </c>
      <c r="B4" s="328" t="s">
        <v>20</v>
      </c>
      <c r="C4" s="328" t="s">
        <v>21</v>
      </c>
      <c r="D4" s="330" t="s">
        <v>22</v>
      </c>
      <c r="E4" s="330" t="s">
        <v>23</v>
      </c>
      <c r="F4" s="330" t="s">
        <v>24</v>
      </c>
      <c r="G4" s="330" t="s">
        <v>25</v>
      </c>
      <c r="H4" s="330" t="s">
        <v>26</v>
      </c>
      <c r="I4" s="330" t="s">
        <v>27</v>
      </c>
      <c r="J4" s="330" t="s">
        <v>28</v>
      </c>
      <c r="K4" s="339" t="s">
        <v>29</v>
      </c>
      <c r="L4" s="341" t="s">
        <v>30</v>
      </c>
      <c r="M4" s="343" t="s">
        <v>31</v>
      </c>
      <c r="N4" s="345" t="s">
        <v>9</v>
      </c>
      <c r="O4" s="347" t="s">
        <v>32</v>
      </c>
      <c r="P4" s="332" t="s">
        <v>128</v>
      </c>
      <c r="Q4" s="334" t="s">
        <v>129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27"/>
      <c r="B5" s="329"/>
      <c r="C5" s="329"/>
      <c r="D5" s="331"/>
      <c r="E5" s="331"/>
      <c r="F5" s="331"/>
      <c r="G5" s="331"/>
      <c r="H5" s="331"/>
      <c r="I5" s="331"/>
      <c r="J5" s="331"/>
      <c r="K5" s="340"/>
      <c r="L5" s="342"/>
      <c r="M5" s="344"/>
      <c r="N5" s="346"/>
      <c r="O5" s="348"/>
      <c r="P5" s="333"/>
      <c r="Q5" s="335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148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150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151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153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154</v>
      </c>
      <c r="B10" s="115"/>
      <c r="C10" s="116">
        <v>400</v>
      </c>
      <c r="D10" s="116"/>
      <c r="E10" s="116"/>
      <c r="F10" s="116"/>
      <c r="G10" s="116">
        <v>1908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2308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155</v>
      </c>
      <c r="B11" s="115"/>
      <c r="C11" s="116"/>
      <c r="D11" s="116"/>
      <c r="E11" s="116"/>
      <c r="F11" s="116"/>
      <c r="G11" s="116">
        <v>2082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2082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156</v>
      </c>
      <c r="B12" s="115"/>
      <c r="C12" s="116"/>
      <c r="D12" s="116"/>
      <c r="E12" s="116"/>
      <c r="F12" s="116"/>
      <c r="G12" s="116">
        <v>2248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2248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163</v>
      </c>
      <c r="B13" s="115"/>
      <c r="C13" s="116">
        <v>400</v>
      </c>
      <c r="D13" s="116"/>
      <c r="E13" s="116"/>
      <c r="F13" s="116"/>
      <c r="G13" s="116">
        <v>2263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2663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164</v>
      </c>
      <c r="B14" s="115"/>
      <c r="C14" s="116"/>
      <c r="D14" s="116">
        <v>65</v>
      </c>
      <c r="E14" s="116">
        <v>170</v>
      </c>
      <c r="F14" s="116"/>
      <c r="G14" s="116">
        <v>1915</v>
      </c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2150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165</v>
      </c>
      <c r="B15" s="115"/>
      <c r="C15" s="116"/>
      <c r="D15" s="116"/>
      <c r="E15" s="116"/>
      <c r="F15" s="116"/>
      <c r="G15" s="116">
        <v>2339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2339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166</v>
      </c>
      <c r="B16" s="115"/>
      <c r="C16" s="116"/>
      <c r="D16" s="116"/>
      <c r="E16" s="116">
        <v>1200</v>
      </c>
      <c r="F16" s="116"/>
      <c r="G16" s="116">
        <v>2454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3654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167</v>
      </c>
      <c r="B17" s="115"/>
      <c r="C17" s="116">
        <v>380</v>
      </c>
      <c r="D17" s="116"/>
      <c r="E17" s="116"/>
      <c r="F17" s="116"/>
      <c r="G17" s="116">
        <v>2449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2829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169</v>
      </c>
      <c r="B18" s="115"/>
      <c r="C18" s="116">
        <v>400</v>
      </c>
      <c r="D18" s="116"/>
      <c r="E18" s="116">
        <v>250</v>
      </c>
      <c r="F18" s="116"/>
      <c r="G18" s="116">
        <v>1351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2001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172</v>
      </c>
      <c r="B19" s="115"/>
      <c r="C19" s="116"/>
      <c r="D19" s="116"/>
      <c r="E19" s="116"/>
      <c r="F19" s="116"/>
      <c r="G19" s="116">
        <v>1565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1565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176</v>
      </c>
      <c r="B20" s="115"/>
      <c r="C20" s="116">
        <v>800</v>
      </c>
      <c r="D20" s="116"/>
      <c r="E20" s="116"/>
      <c r="F20" s="116"/>
      <c r="G20" s="116">
        <v>2836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3636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180</v>
      </c>
      <c r="B21" s="115"/>
      <c r="C21" s="116"/>
      <c r="D21" s="116"/>
      <c r="E21" s="116"/>
      <c r="F21" s="116"/>
      <c r="G21" s="116">
        <v>1372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1372</v>
      </c>
      <c r="S21" s="114"/>
      <c r="T21" s="69"/>
    </row>
    <row r="22" spans="1:24" s="108" customFormat="1" x14ac:dyDescent="0.25">
      <c r="A22" s="109" t="s">
        <v>184</v>
      </c>
      <c r="B22" s="115"/>
      <c r="C22" s="116">
        <v>380</v>
      </c>
      <c r="D22" s="116"/>
      <c r="E22" s="116"/>
      <c r="F22" s="116"/>
      <c r="G22" s="116">
        <v>1975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2355</v>
      </c>
      <c r="S22" s="114"/>
      <c r="T22" s="69"/>
    </row>
    <row r="23" spans="1:24" s="117" customFormat="1" x14ac:dyDescent="0.25">
      <c r="A23" s="109" t="s">
        <v>187</v>
      </c>
      <c r="B23" s="115"/>
      <c r="C23" s="116"/>
      <c r="D23" s="116"/>
      <c r="E23" s="116"/>
      <c r="F23" s="116"/>
      <c r="G23" s="116">
        <v>1855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1855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3620</v>
      </c>
      <c r="D37" s="132">
        <f t="shared" si="1"/>
        <v>65</v>
      </c>
      <c r="E37" s="132">
        <f t="shared" si="1"/>
        <v>1620</v>
      </c>
      <c r="F37" s="132">
        <f t="shared" si="1"/>
        <v>0</v>
      </c>
      <c r="G37" s="132">
        <f t="shared" si="1"/>
        <v>36330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130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41765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27" sqref="D27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148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150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151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151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153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154</v>
      </c>
      <c r="B11" s="62">
        <v>161000</v>
      </c>
      <c r="C11" s="65">
        <v>300000</v>
      </c>
      <c r="D11" s="45">
        <f t="shared" si="0"/>
        <v>113250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155</v>
      </c>
      <c r="B12" s="62">
        <v>225000</v>
      </c>
      <c r="C12" s="59">
        <v>200000</v>
      </c>
      <c r="D12" s="45">
        <f t="shared" si="0"/>
        <v>138250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156</v>
      </c>
      <c r="B13" s="64">
        <v>198000</v>
      </c>
      <c r="C13" s="65">
        <v>300000</v>
      </c>
      <c r="D13" s="50">
        <f t="shared" si="0"/>
        <v>36250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163</v>
      </c>
      <c r="B14" s="65">
        <v>0</v>
      </c>
      <c r="C14" s="65">
        <v>0</v>
      </c>
      <c r="D14" s="45">
        <f>D13+B14-C14</f>
        <v>36250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164</v>
      </c>
      <c r="B15" s="46">
        <v>615000</v>
      </c>
      <c r="C15" s="65">
        <v>300000</v>
      </c>
      <c r="D15" s="45">
        <f>D14+B15-C15</f>
        <v>351250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164</v>
      </c>
      <c r="B16" s="50">
        <v>0</v>
      </c>
      <c r="C16" s="65">
        <v>300000</v>
      </c>
      <c r="D16" s="45">
        <f t="shared" si="0"/>
        <v>51250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165</v>
      </c>
      <c r="B17" s="50">
        <v>249000</v>
      </c>
      <c r="C17" s="46">
        <v>0</v>
      </c>
      <c r="D17" s="45">
        <f t="shared" si="0"/>
        <v>300250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166</v>
      </c>
      <c r="B18" s="58">
        <v>445000</v>
      </c>
      <c r="C18" s="59">
        <v>300000</v>
      </c>
      <c r="D18" s="45">
        <f t="shared" si="0"/>
        <v>445250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166</v>
      </c>
      <c r="B19" s="58">
        <v>0</v>
      </c>
      <c r="C19" s="59">
        <v>400000</v>
      </c>
      <c r="D19" s="45">
        <f t="shared" si="0"/>
        <v>45250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168</v>
      </c>
      <c r="B20" s="58">
        <v>275000</v>
      </c>
      <c r="C20" s="65">
        <v>0</v>
      </c>
      <c r="D20" s="45">
        <f t="shared" si="0"/>
        <v>320250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169</v>
      </c>
      <c r="B21" s="50">
        <v>273000</v>
      </c>
      <c r="C21" s="46">
        <v>400000</v>
      </c>
      <c r="D21" s="45">
        <f t="shared" si="0"/>
        <v>193250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172</v>
      </c>
      <c r="B22" s="50">
        <v>137000</v>
      </c>
      <c r="C22" s="46">
        <v>100000</v>
      </c>
      <c r="D22" s="45">
        <f t="shared" si="0"/>
        <v>230250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176</v>
      </c>
      <c r="B23" s="50">
        <v>197000</v>
      </c>
      <c r="C23" s="46">
        <v>0</v>
      </c>
      <c r="D23" s="45">
        <f t="shared" si="0"/>
        <v>427250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 t="s">
        <v>180</v>
      </c>
      <c r="B24" s="50">
        <v>323000</v>
      </c>
      <c r="C24" s="46">
        <v>300000</v>
      </c>
      <c r="D24" s="45">
        <f t="shared" si="0"/>
        <v>450250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 t="s">
        <v>180</v>
      </c>
      <c r="B25" s="50">
        <v>0</v>
      </c>
      <c r="C25" s="46">
        <v>400000</v>
      </c>
      <c r="D25" s="45">
        <f t="shared" si="0"/>
        <v>50250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 t="s">
        <v>184</v>
      </c>
      <c r="B26" s="50">
        <v>182000</v>
      </c>
      <c r="C26" s="59">
        <v>0</v>
      </c>
      <c r="D26" s="45">
        <f t="shared" si="0"/>
        <v>232250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 t="s">
        <v>187</v>
      </c>
      <c r="B27" s="50">
        <v>0</v>
      </c>
      <c r="C27" s="59">
        <v>0</v>
      </c>
      <c r="D27" s="45">
        <f>D26+B27-C27</f>
        <v>232250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232250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232250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232250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232250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232250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232250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232250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232250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232250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232250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232250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232250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232250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232250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232250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232250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232250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232250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232250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232250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232250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232250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232250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232250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232250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232250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232250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232250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232250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232250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232250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232250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232250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232250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232250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232250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232250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232250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232250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232250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232250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232250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232250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232250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232250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232250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232250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232250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232250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232250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232250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232250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232250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232250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232250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4432250</v>
      </c>
      <c r="C83" s="46">
        <f>SUM(C4:C77)</f>
        <v>4200000</v>
      </c>
      <c r="D83" s="82">
        <f>D82</f>
        <v>232250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sqref="A1:E15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3" t="s">
        <v>6</v>
      </c>
      <c r="B1" s="354"/>
      <c r="C1" s="354"/>
      <c r="D1" s="354"/>
      <c r="E1" s="355"/>
      <c r="G1" s="21"/>
      <c r="H1" s="142"/>
      <c r="I1" s="142"/>
    </row>
    <row r="2" spans="1:12" ht="21.75" x14ac:dyDescent="0.25">
      <c r="A2" s="356" t="s">
        <v>186</v>
      </c>
      <c r="B2" s="357"/>
      <c r="C2" s="357"/>
      <c r="D2" s="357"/>
      <c r="E2" s="358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9" t="s">
        <v>89</v>
      </c>
      <c r="K4" s="360"/>
      <c r="L4" s="361"/>
    </row>
    <row r="5" spans="1:12" ht="22.5" x14ac:dyDescent="0.25">
      <c r="A5" s="86" t="s">
        <v>8</v>
      </c>
      <c r="B5" s="19">
        <v>2000000</v>
      </c>
      <c r="C5" s="37"/>
      <c r="D5" s="29" t="s">
        <v>1</v>
      </c>
      <c r="E5" s="87">
        <v>1270255.67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47202.670000000006</v>
      </c>
      <c r="C6" s="37"/>
      <c r="D6" s="29" t="s">
        <v>4</v>
      </c>
      <c r="E6" s="87">
        <v>232250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549300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41765</v>
      </c>
      <c r="C8" s="37"/>
      <c r="D8" s="29" t="s">
        <v>2</v>
      </c>
      <c r="E8" s="89">
        <v>176325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77307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>
        <v>300000</v>
      </c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5437.6700000000055</v>
      </c>
      <c r="C12" s="37"/>
      <c r="D12" s="29" t="s">
        <v>16</v>
      </c>
      <c r="E12" s="89"/>
      <c r="F12" s="22"/>
      <c r="J12" s="146" t="s">
        <v>127</v>
      </c>
      <c r="K12" s="185" t="s">
        <v>152</v>
      </c>
      <c r="L12" s="185">
        <v>36095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130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2005437.67</v>
      </c>
      <c r="C15" s="37"/>
      <c r="D15" s="29" t="s">
        <v>3</v>
      </c>
      <c r="E15" s="89">
        <f>E5+E6+E7+E8+E9+E10+E12-E11+E13</f>
        <v>2005437.67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62"/>
      <c r="B17" s="363"/>
      <c r="C17" s="363"/>
      <c r="D17" s="363"/>
      <c r="E17" s="364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1007</v>
      </c>
    </row>
    <row r="19" spans="1:12" x14ac:dyDescent="0.25">
      <c r="B19" s="8"/>
      <c r="C19" s="27"/>
      <c r="D19" s="13"/>
      <c r="F19" s="26"/>
      <c r="J19" s="83"/>
      <c r="K19" s="83"/>
      <c r="L19" s="83"/>
    </row>
    <row r="20" spans="1:12" x14ac:dyDescent="0.25">
      <c r="B20" s="8"/>
      <c r="C20" s="27"/>
      <c r="D20" s="13"/>
      <c r="F20" s="26"/>
      <c r="J20" s="83" t="s">
        <v>177</v>
      </c>
      <c r="K20" s="83" t="s">
        <v>105</v>
      </c>
      <c r="L20" s="83">
        <v>5231</v>
      </c>
    </row>
    <row r="21" spans="1:12" x14ac:dyDescent="0.25">
      <c r="B21" s="8"/>
      <c r="C21" s="27"/>
      <c r="D21" s="13"/>
      <c r="F21" s="26"/>
      <c r="J21" s="83" t="s">
        <v>149</v>
      </c>
      <c r="K21" s="83" t="s">
        <v>105</v>
      </c>
      <c r="L21" s="83">
        <v>5638</v>
      </c>
    </row>
    <row r="22" spans="1:12" ht="30" x14ac:dyDescent="0.25">
      <c r="B22" s="8"/>
      <c r="C22" s="27"/>
      <c r="F22" s="26"/>
      <c r="J22" s="322" t="s">
        <v>182</v>
      </c>
      <c r="K22" s="83" t="s">
        <v>103</v>
      </c>
      <c r="L22" s="83">
        <v>2755</v>
      </c>
    </row>
    <row r="23" spans="1:12" ht="21" x14ac:dyDescent="0.25">
      <c r="B23" s="8"/>
      <c r="C23" s="27"/>
      <c r="D23" s="5"/>
      <c r="E23" s="6"/>
      <c r="F23" s="26"/>
      <c r="J23" s="365" t="s">
        <v>33</v>
      </c>
      <c r="K23" s="365"/>
      <c r="L23" s="190">
        <f>SUM(L6:L22)</f>
        <v>77307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0" activePane="bottomLeft" state="frozen"/>
      <selection pane="bottomLeft" activeCell="N21" sqref="N21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2" t="s">
        <v>10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</row>
    <row r="2" spans="1:22" ht="15" customHeight="1" x14ac:dyDescent="0.25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</row>
    <row r="3" spans="1:22" s="148" customFormat="1" ht="18" customHeight="1" x14ac:dyDescent="0.25">
      <c r="A3" s="373" t="s">
        <v>44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</row>
    <row r="4" spans="1:22" s="148" customFormat="1" ht="18" customHeight="1" x14ac:dyDescent="0.25">
      <c r="A4" s="374" t="s">
        <v>17</v>
      </c>
      <c r="B4" s="374"/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</row>
    <row r="5" spans="1:22" s="148" customFormat="1" ht="18" customHeight="1" x14ac:dyDescent="0.25">
      <c r="A5" s="375" t="s">
        <v>183</v>
      </c>
      <c r="B5" s="376"/>
      <c r="C5" s="192"/>
      <c r="D5" s="193" t="s">
        <v>45</v>
      </c>
      <c r="E5" s="193"/>
      <c r="F5" s="370" t="s">
        <v>69</v>
      </c>
      <c r="G5" s="370"/>
      <c r="H5" s="370"/>
      <c r="I5" s="370"/>
      <c r="J5" s="370"/>
      <c r="K5" s="370"/>
      <c r="L5" s="370"/>
      <c r="M5" s="370"/>
      <c r="N5" s="370"/>
      <c r="O5" s="370"/>
      <c r="P5" s="370"/>
      <c r="Q5" s="371"/>
      <c r="T5" s="369" t="s">
        <v>110</v>
      </c>
      <c r="U5" s="370"/>
      <c r="V5" s="371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15</v>
      </c>
      <c r="O8" s="169"/>
      <c r="P8" s="169">
        <v>125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61</v>
      </c>
      <c r="O9" s="169">
        <v>5</v>
      </c>
      <c r="P9" s="169">
        <v>75</v>
      </c>
      <c r="Q9" s="167"/>
      <c r="R9" s="148"/>
      <c r="T9" s="187" t="s">
        <v>132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136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87</v>
      </c>
      <c r="O10" s="173"/>
      <c r="P10" s="169">
        <v>52</v>
      </c>
      <c r="Q10" s="174"/>
      <c r="T10" s="187" t="s">
        <v>133</v>
      </c>
      <c r="U10" s="187">
        <v>237</v>
      </c>
      <c r="V10" s="187">
        <v>45267</v>
      </c>
    </row>
    <row r="11" spans="1:22" ht="18" customHeight="1" x14ac:dyDescent="0.25">
      <c r="A11" s="153"/>
      <c r="B11" s="166"/>
      <c r="C11" s="150"/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147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30</v>
      </c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>
        <v>60</v>
      </c>
      <c r="G13" s="167">
        <v>20</v>
      </c>
      <c r="H13" s="167"/>
      <c r="I13" s="167"/>
      <c r="J13" s="171"/>
      <c r="K13" s="171"/>
      <c r="L13" s="167"/>
      <c r="M13" s="168"/>
      <c r="N13" s="169">
        <v>20</v>
      </c>
      <c r="O13" s="169"/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34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/>
      <c r="B16" s="166"/>
      <c r="C16" s="150"/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200</v>
      </c>
      <c r="G17" s="167">
        <v>150</v>
      </c>
      <c r="H17" s="171">
        <v>20</v>
      </c>
      <c r="I17" s="167"/>
      <c r="J17" s="171"/>
      <c r="K17" s="171"/>
      <c r="L17" s="167"/>
      <c r="M17" s="168"/>
      <c r="N17" s="169">
        <v>41</v>
      </c>
      <c r="O17" s="169">
        <v>4</v>
      </c>
      <c r="P17" s="169">
        <v>11</v>
      </c>
      <c r="Q17" s="174"/>
      <c r="T17" s="253" t="s">
        <v>33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 t="s">
        <v>157</v>
      </c>
      <c r="C18" s="151" t="s">
        <v>158</v>
      </c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>
        <v>25</v>
      </c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 t="s">
        <v>159</v>
      </c>
      <c r="C19" s="150" t="s">
        <v>160</v>
      </c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7" t="s">
        <v>135</v>
      </c>
      <c r="U19" s="377"/>
      <c r="V19" s="377"/>
    </row>
    <row r="20" spans="1:22" ht="18.75" x14ac:dyDescent="0.25">
      <c r="A20" s="153">
        <v>14</v>
      </c>
      <c r="B20" s="166" t="s">
        <v>162</v>
      </c>
      <c r="C20" s="155" t="s">
        <v>161</v>
      </c>
      <c r="D20" s="177"/>
      <c r="E20" s="165"/>
      <c r="F20" s="167">
        <v>160</v>
      </c>
      <c r="G20" s="167">
        <v>400</v>
      </c>
      <c r="H20" s="167">
        <v>590</v>
      </c>
      <c r="I20" s="167"/>
      <c r="J20" s="171"/>
      <c r="K20" s="171"/>
      <c r="L20" s="167"/>
      <c r="M20" s="168"/>
      <c r="N20" s="169">
        <v>20</v>
      </c>
      <c r="O20" s="169">
        <v>5</v>
      </c>
      <c r="P20" s="169"/>
      <c r="Q20" s="174"/>
      <c r="S20" s="147" t="s">
        <v>78</v>
      </c>
      <c r="T20" s="252" t="s">
        <v>121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 t="s">
        <v>171</v>
      </c>
      <c r="C21" s="150" t="s">
        <v>170</v>
      </c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134</v>
      </c>
      <c r="T21" s="252" t="s">
        <v>123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 t="s">
        <v>174</v>
      </c>
      <c r="C22" s="150" t="s">
        <v>173</v>
      </c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 t="s">
        <v>86</v>
      </c>
      <c r="C23" s="323" t="s">
        <v>62</v>
      </c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  <c r="T23" s="252" t="s">
        <v>151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 t="s">
        <v>175</v>
      </c>
      <c r="C24" s="150" t="s">
        <v>157</v>
      </c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 t="s">
        <v>178</v>
      </c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 t="s">
        <v>179</v>
      </c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 t="s">
        <v>181</v>
      </c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6" t="s">
        <v>36</v>
      </c>
      <c r="B29" s="367"/>
      <c r="C29" s="368"/>
      <c r="D29" s="200">
        <f t="shared" ref="D29:P29" si="0">SUM(D7:D28)</f>
        <v>0</v>
      </c>
      <c r="E29" s="200">
        <f t="shared" si="0"/>
        <v>0</v>
      </c>
      <c r="F29" s="200">
        <f t="shared" si="0"/>
        <v>520</v>
      </c>
      <c r="G29" s="200">
        <f t="shared" si="0"/>
        <v>720</v>
      </c>
      <c r="H29" s="200">
        <f t="shared" si="0"/>
        <v>680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333</v>
      </c>
      <c r="O29" s="200">
        <f t="shared" si="0"/>
        <v>29</v>
      </c>
      <c r="P29" s="200">
        <f t="shared" si="0"/>
        <v>278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2" t="s">
        <v>10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</row>
    <row r="2" spans="1:22" ht="15" customHeight="1" x14ac:dyDescent="0.25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</row>
    <row r="3" spans="1:22" s="148" customFormat="1" ht="18" customHeight="1" x14ac:dyDescent="0.25">
      <c r="A3" s="373" t="s">
        <v>44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</row>
    <row r="4" spans="1:22" s="148" customFormat="1" ht="18" customHeight="1" x14ac:dyDescent="0.25">
      <c r="A4" s="374" t="s">
        <v>17</v>
      </c>
      <c r="B4" s="374"/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</row>
    <row r="5" spans="1:22" s="148" customFormat="1" ht="18" customHeight="1" x14ac:dyDescent="0.25">
      <c r="A5" s="375" t="s">
        <v>68</v>
      </c>
      <c r="B5" s="376"/>
      <c r="C5" s="192"/>
      <c r="D5" s="193" t="s">
        <v>45</v>
      </c>
      <c r="E5" s="193"/>
      <c r="F5" s="370" t="s">
        <v>69</v>
      </c>
      <c r="G5" s="370"/>
      <c r="H5" s="370"/>
      <c r="I5" s="370"/>
      <c r="J5" s="370"/>
      <c r="K5" s="370"/>
      <c r="L5" s="370"/>
      <c r="M5" s="370"/>
      <c r="N5" s="370"/>
      <c r="O5" s="370"/>
      <c r="P5" s="370"/>
      <c r="Q5" s="371"/>
      <c r="T5" s="369" t="s">
        <v>110</v>
      </c>
      <c r="U5" s="370"/>
      <c r="V5" s="371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8" t="s">
        <v>120</v>
      </c>
      <c r="U10" s="379"/>
      <c r="V10" s="380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121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8" t="s">
        <v>122</v>
      </c>
      <c r="U13" s="379"/>
      <c r="V13" s="380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123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109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125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126</v>
      </c>
    </row>
    <row r="19" spans="1:21" ht="18.75" x14ac:dyDescent="0.25">
      <c r="A19" s="176">
        <v>13</v>
      </c>
      <c r="B19" s="166" t="s">
        <v>137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124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6" t="s">
        <v>36</v>
      </c>
      <c r="B28" s="367"/>
      <c r="C28" s="368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2" workbookViewId="0">
      <selection activeCell="Z24" sqref="Z24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6" t="s">
        <v>44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254"/>
    </row>
    <row r="2" spans="1:30" ht="24" customHeight="1" thickBot="1" x14ac:dyDescent="0.3">
      <c r="A2" s="389" t="s">
        <v>185</v>
      </c>
      <c r="B2" s="389"/>
      <c r="C2" s="389"/>
      <c r="D2" s="389"/>
      <c r="E2" s="389"/>
      <c r="F2" s="397"/>
      <c r="G2" s="398"/>
      <c r="H2" s="398"/>
      <c r="I2" s="398"/>
      <c r="J2" s="398"/>
      <c r="K2" s="387" t="s">
        <v>17</v>
      </c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8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1" t="s">
        <v>111</v>
      </c>
      <c r="C3" s="382"/>
      <c r="D3" s="383"/>
      <c r="E3" s="381" t="s">
        <v>115</v>
      </c>
      <c r="F3" s="384"/>
      <c r="G3" s="385"/>
      <c r="H3" s="384" t="s">
        <v>51</v>
      </c>
      <c r="I3" s="384"/>
      <c r="J3" s="384"/>
      <c r="K3" s="390" t="s">
        <v>52</v>
      </c>
      <c r="L3" s="391"/>
      <c r="M3" s="392"/>
      <c r="N3" s="390" t="s">
        <v>116</v>
      </c>
      <c r="O3" s="391"/>
      <c r="P3" s="392"/>
      <c r="Q3" s="393" t="s">
        <v>118</v>
      </c>
      <c r="R3" s="384"/>
      <c r="S3" s="385"/>
      <c r="T3" s="390" t="s">
        <v>117</v>
      </c>
      <c r="U3" s="391"/>
      <c r="V3" s="394"/>
      <c r="W3" s="395" t="s">
        <v>119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114</v>
      </c>
      <c r="C4" s="260" t="s">
        <v>112</v>
      </c>
      <c r="D4" s="261" t="s">
        <v>113</v>
      </c>
      <c r="E4" s="259" t="s">
        <v>114</v>
      </c>
      <c r="F4" s="260" t="s">
        <v>112</v>
      </c>
      <c r="G4" s="262" t="s">
        <v>113</v>
      </c>
      <c r="H4" s="263" t="s">
        <v>114</v>
      </c>
      <c r="I4" s="264" t="s">
        <v>112</v>
      </c>
      <c r="J4" s="265" t="s">
        <v>113</v>
      </c>
      <c r="K4" s="266" t="s">
        <v>114</v>
      </c>
      <c r="L4" s="264" t="s">
        <v>112</v>
      </c>
      <c r="M4" s="262" t="s">
        <v>113</v>
      </c>
      <c r="N4" s="266" t="s">
        <v>114</v>
      </c>
      <c r="O4" s="264" t="s">
        <v>112</v>
      </c>
      <c r="P4" s="262" t="s">
        <v>113</v>
      </c>
      <c r="Q4" s="266" t="s">
        <v>114</v>
      </c>
      <c r="R4" s="264" t="s">
        <v>112</v>
      </c>
      <c r="S4" s="262" t="s">
        <v>113</v>
      </c>
      <c r="T4" s="266" t="s">
        <v>114</v>
      </c>
      <c r="U4" s="264" t="s">
        <v>112</v>
      </c>
      <c r="V4" s="267" t="s">
        <v>113</v>
      </c>
      <c r="W4" s="396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3" t="s">
        <v>44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73"/>
      <c r="V1" s="373"/>
      <c r="W1" s="373"/>
    </row>
    <row r="2" spans="1:23" ht="30" customHeight="1" thickBot="1" x14ac:dyDescent="0.3">
      <c r="A2" s="404" t="s">
        <v>131</v>
      </c>
      <c r="B2" s="404"/>
      <c r="C2" s="404"/>
      <c r="D2" s="404"/>
      <c r="E2" s="404"/>
      <c r="F2" s="405"/>
      <c r="G2" s="374"/>
      <c r="H2" s="374"/>
      <c r="I2" s="374"/>
      <c r="J2" s="374"/>
      <c r="K2" s="406" t="s">
        <v>17</v>
      </c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</row>
    <row r="3" spans="1:23" s="148" customFormat="1" ht="30" customHeight="1" x14ac:dyDescent="0.25">
      <c r="A3" s="243"/>
      <c r="B3" s="399" t="s">
        <v>111</v>
      </c>
      <c r="C3" s="400"/>
      <c r="D3" s="401"/>
      <c r="E3" s="399" t="s">
        <v>115</v>
      </c>
      <c r="F3" s="400"/>
      <c r="G3" s="401"/>
      <c r="H3" s="399" t="s">
        <v>51</v>
      </c>
      <c r="I3" s="400"/>
      <c r="J3" s="401"/>
      <c r="K3" s="399" t="s">
        <v>52</v>
      </c>
      <c r="L3" s="400"/>
      <c r="M3" s="401"/>
      <c r="N3" s="399" t="s">
        <v>116</v>
      </c>
      <c r="O3" s="400"/>
      <c r="P3" s="401"/>
      <c r="Q3" s="399" t="s">
        <v>118</v>
      </c>
      <c r="R3" s="400"/>
      <c r="S3" s="401"/>
      <c r="T3" s="399" t="s">
        <v>117</v>
      </c>
      <c r="U3" s="400"/>
      <c r="V3" s="401"/>
      <c r="W3" s="402" t="s">
        <v>119</v>
      </c>
    </row>
    <row r="4" spans="1:23" s="148" customFormat="1" ht="30" customHeight="1" x14ac:dyDescent="0.25">
      <c r="A4" s="218" t="s">
        <v>46</v>
      </c>
      <c r="B4" s="219" t="s">
        <v>114</v>
      </c>
      <c r="C4" s="222" t="s">
        <v>112</v>
      </c>
      <c r="D4" s="220" t="s">
        <v>113</v>
      </c>
      <c r="E4" s="219" t="s">
        <v>114</v>
      </c>
      <c r="F4" s="222" t="s">
        <v>112</v>
      </c>
      <c r="G4" s="221" t="s">
        <v>113</v>
      </c>
      <c r="H4" s="178" t="s">
        <v>114</v>
      </c>
      <c r="I4" s="224" t="s">
        <v>112</v>
      </c>
      <c r="J4" s="220" t="s">
        <v>113</v>
      </c>
      <c r="K4" s="178" t="s">
        <v>114</v>
      </c>
      <c r="L4" s="224" t="s">
        <v>112</v>
      </c>
      <c r="M4" s="221" t="s">
        <v>113</v>
      </c>
      <c r="N4" s="178" t="s">
        <v>114</v>
      </c>
      <c r="O4" s="224" t="s">
        <v>112</v>
      </c>
      <c r="P4" s="221" t="s">
        <v>113</v>
      </c>
      <c r="Q4" s="178" t="s">
        <v>114</v>
      </c>
      <c r="R4" s="224" t="s">
        <v>112</v>
      </c>
      <c r="S4" s="221" t="s">
        <v>113</v>
      </c>
      <c r="T4" s="178" t="s">
        <v>114</v>
      </c>
      <c r="U4" s="224" t="s">
        <v>112</v>
      </c>
      <c r="V4" s="221" t="s">
        <v>113</v>
      </c>
      <c r="W4" s="403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6" sqref="I1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2" t="s">
        <v>10</v>
      </c>
      <c r="B1" s="372"/>
      <c r="C1" s="372"/>
      <c r="D1" s="372"/>
      <c r="E1" s="372"/>
      <c r="F1" s="372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2"/>
      <c r="B2" s="372"/>
      <c r="C2" s="372"/>
      <c r="D2" s="372"/>
      <c r="E2" s="372"/>
      <c r="F2" s="372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3" t="s">
        <v>44</v>
      </c>
      <c r="B3" s="373"/>
      <c r="C3" s="373"/>
      <c r="D3" s="373"/>
      <c r="E3" s="373"/>
      <c r="F3" s="373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4" t="s">
        <v>17</v>
      </c>
      <c r="B4" s="374"/>
      <c r="C4" s="374"/>
      <c r="D4" s="374"/>
      <c r="E4" s="374"/>
      <c r="F4" s="37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8" t="s">
        <v>140</v>
      </c>
      <c r="C5" s="408"/>
      <c r="D5" s="150" t="s">
        <v>141</v>
      </c>
      <c r="E5" s="407">
        <v>1999091953</v>
      </c>
      <c r="F5" s="407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142</v>
      </c>
      <c r="B6" s="408" t="s">
        <v>143</v>
      </c>
      <c r="C6" s="408"/>
      <c r="D6" s="166" t="s">
        <v>144</v>
      </c>
      <c r="E6" s="409">
        <v>1777649917</v>
      </c>
      <c r="F6" s="410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138</v>
      </c>
      <c r="C7" s="318" t="s">
        <v>59</v>
      </c>
      <c r="D7" s="318" t="s">
        <v>58</v>
      </c>
      <c r="E7" s="318" t="s">
        <v>33</v>
      </c>
      <c r="F7" s="318" t="s">
        <v>139</v>
      </c>
    </row>
    <row r="8" spans="1:17" ht="27" customHeight="1" x14ac:dyDescent="0.25">
      <c r="A8" s="320" t="s">
        <v>145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146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2021-04-24T08:21:23Z</cp:lastPrinted>
  <dcterms:created xsi:type="dcterms:W3CDTF">2015-12-02T06:31:52Z</dcterms:created>
  <dcterms:modified xsi:type="dcterms:W3CDTF">2021-04-24T16:33:14Z</dcterms:modified>
</cp:coreProperties>
</file>