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<sst xmlns="http://schemas.openxmlformats.org/spreadsheetml/2006/main" count="421" uniqueCount="239">
  <si>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</si>
  <si>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</si>
  <si>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</si>
  <si>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</si>
  <si>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</si>
  <si>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</si>
  <si>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</si>
  <si>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</si>
  <si>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</si>
  <si>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</si>
  <si>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</si>
  <si>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</si>
  <si>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</si>
  <si>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</si>
  <si>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</si>
  <si>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</si>
  <si>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</si>
  <si>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</si>
  <si>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</si>
  <si>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</si>
  <si>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</si>
  <si>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</si>
  <si>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</si>
  <si>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</si>
  <si>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</si>
  <si>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</si>
  <si>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</si>
  <si>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</si>
  <si>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</si>
  <si>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</si>
  <si>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</si>
  <si>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</si>
  <si>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</si>
  <si>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</si>
  <si>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</si>
  <si>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</si>
  <si>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</si>
  <si>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</si>
  <si>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</si>
  <si>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</si>
  <si>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</si>
  <si>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</si>
  <si>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</si>
  <si>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</si>
  <si>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</si>
  <si>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</si>
  <si>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</si>
  <si>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</si>
  <si>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</si>
  <si>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</si>
  <si>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</si>
  <si>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</si>
  <si>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</si>
  <si>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</si>
  <si>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</si>
  <si>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</si>
  <si>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</si>
  <si>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</si>
  <si>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</si>
  <si>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</si>
  <si>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</si>
  <si>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</si>
  <si>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</si>
  <si>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</si>
  <si>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</si>
  <si>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</si>
  <si>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</si>
  <si>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</si>
  <si>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</si>
  <si>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</si>
  <si>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</si>
  <si>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</si>
  <si>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</si>
  <si>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</si>
  <si>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</si>
  <si>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</si>
  <si>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</si>
  <si>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</si>
  <si>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</si>
  <si>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</si>
  <si>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</si>
  <si>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</si>
  <si>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</si>
  <si>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</si>
  <si>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</si>
  <si>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</si>
  <si>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</si>
  <si>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</si>
  <si>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</si>
  <si>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</si>
  <si>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</si>
  <si>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</si>
  <si>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</si>
  <si>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</si>
  <si>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</si>
  <si>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</si>
  <si>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</si>
  <si>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</si>
  <si>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</si>
  <si>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</si>
  <si>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</si>
  <si>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</si>
  <si>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</si>
  <si>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</si>
  <si>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</si>
  <si>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</si>
  <si>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</si>
  <si>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</si>
  <si>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</si>
  <si>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</si>
  <si>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</si>
  <si>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</si>
  <si>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</si>
  <si>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</si>
  <si>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</si>
  <si>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</si>
  <si>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</si>
  <si>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</si>
  <si>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</si>
  <si>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</si>
  <si>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</si>
  <si>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</si>
  <si>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</si>
  <si>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</si>
  <si>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</si>
  <si>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</si>
  <si>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</si>
  <si>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</si>
  <si>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</si>
  <si>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</si>
  <si>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</si>
  <si>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</si>
  <si>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</si>
  <si>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</si>
  <si>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</si>
  <si>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</si>
  <si>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</si>
  <si>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</si>
  <si>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</si>
  <si>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</si>
  <si>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</si>
  <si>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</si>
  <si>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</si>
  <si>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</si>
  <si>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</si>
  <si>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</si>
  <si>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</si>
  <si>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</si>
  <si>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</si>
  <si>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</si>
  <si>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</si>
  <si>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</si>
  <si>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</si>
  <si>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</si>
  <si>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</si>
  <si>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</si>
  <si>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</si>
  <si>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</si>
  <si>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</si>
  <si>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</si>
  <si>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</si>
  <si>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</si>
  <si>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</si>
  <si>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</si>
  <si>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</si>
  <si>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</si>
  <si>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</si>
  <si>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</si>
  <si>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</si>
  <si>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</si>
  <si>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</si>
  <si>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</si>
  <si>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</si>
  <si>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</si>
  <si>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</si>
  <si>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</si>
  <si>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</si>
  <si>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</si>
  <si>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</si>
  <si>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</si>
  <si>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</si>
  <si>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</si>
  <si>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</si>
  <si>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</si>
  <si>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</si>
  <si>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</si>
  <si>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</si>
  <si>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</si>
  <si>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</si>
  <si>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</si>
  <si>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</si>
  <si>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</si>
  <si>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</si>
  <si>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</si>
  <si>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</si>
  <si>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</si>
  <si>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</si>
  <si>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</si>
  <si>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</si>
  <si>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G.Total Oct''21</t>
  </si>
  <si>
    <t>Sales Commission Oct''21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</si>
  <si>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</si>
  <si>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</si>
  <si>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</si>
  <si>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</si>
  <si>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</si>
  <si>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</si>
  <si>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</si>
  <si>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</si>
  <si>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</si>
  <si>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</si>
  <si>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</si>
  <si>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</si>
  <si>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</si>
  <si>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</si>
  <si>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</si>
  <si>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</si>
  <si>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</si>
  <si>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</si>
  <si>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</si>
  <si>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</si>
  <si>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</si>
  <si>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</si>
  <si>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</si>
  <si>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</si>
  <si>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</si>
  <si>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</si>
  <si>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</si>
  <si>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</si>
  <si>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</si>
  <si>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</si>
  <si>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</si>
  <si>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</si>
  <si>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</si>
  <si>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</si>
  <si>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</si>
  <si>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</si>
  <si>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</si>
  <si>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Date:03.11.2021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</si>
</sst>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66" t="s">
        <v>9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</row>
    <row r="2" spans="1:25" ht="18" x14ac:dyDescent="0.25">
      <c r="A2" s="367" t="s">
        <v>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</row>
    <row r="3" spans="1:25" s="68" customFormat="1" ht="16.5" thickBot="1" x14ac:dyDescent="0.3">
      <c r="A3" s="374" t="s">
        <v>195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6"/>
      <c r="T3" s="69"/>
      <c r="U3" s="70"/>
      <c r="V3" s="70"/>
      <c r="W3" s="70"/>
      <c r="X3" s="70"/>
      <c r="Y3" s="71"/>
    </row>
    <row r="4" spans="1:25" s="71" customFormat="1" x14ac:dyDescent="0.25">
      <c r="A4" s="368" t="s">
        <v>15</v>
      </c>
      <c r="B4" s="370" t="s">
        <v>16</v>
      </c>
      <c r="C4" s="370" t="s">
        <v>17</v>
      </c>
      <c r="D4" s="364" t="s">
        <v>18</v>
      </c>
      <c r="E4" s="364" t="s">
        <v>108</v>
      </c>
      <c r="F4" s="364" t="s">
        <v>19</v>
      </c>
      <c r="G4" s="364" t="s">
        <v>20</v>
      </c>
      <c r="H4" s="364" t="s">
        <v>21</v>
      </c>
      <c r="I4" s="364" t="s">
        <v>22</v>
      </c>
      <c r="J4" s="364" t="s">
        <v>23</v>
      </c>
      <c r="K4" s="377" t="s">
        <v>24</v>
      </c>
      <c r="L4" s="356" t="s">
        <v>25</v>
      </c>
      <c r="M4" s="358" t="s">
        <v>26</v>
      </c>
      <c r="N4" s="360" t="s">
        <v>8</v>
      </c>
      <c r="O4" s="362" t="s">
        <v>27</v>
      </c>
      <c r="P4" s="356" t="s">
        <v>126</v>
      </c>
      <c r="Q4" s="372" t="s">
        <v>190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69"/>
      <c r="B5" s="371"/>
      <c r="C5" s="371"/>
      <c r="D5" s="365"/>
      <c r="E5" s="365"/>
      <c r="F5" s="365"/>
      <c r="G5" s="365"/>
      <c r="H5" s="365"/>
      <c r="I5" s="365"/>
      <c r="J5" s="365"/>
      <c r="K5" s="378"/>
      <c r="L5" s="357"/>
      <c r="M5" s="359"/>
      <c r="N5" s="361"/>
      <c r="O5" s="363"/>
      <c r="P5" s="357"/>
      <c r="Q5" s="373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235</v>
      </c>
      <c r="B6" s="203"/>
      <c r="C6" s="204"/>
      <c r="D6" s="204"/>
      <c r="E6" s="204"/>
      <c r="F6" s="204"/>
      <c r="G6" s="310">
        <v>813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813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236</v>
      </c>
      <c r="B7" s="203"/>
      <c r="C7" s="204"/>
      <c r="D7" s="204"/>
      <c r="E7" s="204"/>
      <c r="F7" s="204"/>
      <c r="G7" s="310">
        <v>908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908</v>
      </c>
      <c r="S7" s="76"/>
      <c r="T7" s="74"/>
      <c r="U7" s="74"/>
      <c r="V7" s="74"/>
      <c r="W7" s="74"/>
      <c r="X7" s="74"/>
    </row>
    <row r="8" spans="1:25" s="75" customFormat="1" x14ac:dyDescent="0.25">
      <c r="A8" s="202"/>
      <c r="B8" s="206"/>
      <c r="C8" s="207"/>
      <c r="D8" s="207"/>
      <c r="E8" s="207"/>
      <c r="F8" s="207"/>
      <c r="G8" s="311"/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/>
      <c r="B9" s="206"/>
      <c r="C9" s="207"/>
      <c r="D9" s="207"/>
      <c r="E9" s="207"/>
      <c r="F9" s="207"/>
      <c r="G9" s="311"/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0</v>
      </c>
      <c r="S9" s="76"/>
      <c r="T9" s="78"/>
      <c r="U9" s="78"/>
      <c r="V9" s="74"/>
      <c r="W9" s="74"/>
      <c r="X9" s="74"/>
    </row>
    <row r="10" spans="1:25" s="75" customFormat="1" x14ac:dyDescent="0.25">
      <c r="A10" s="202"/>
      <c r="B10" s="206"/>
      <c r="C10" s="207"/>
      <c r="D10" s="207"/>
      <c r="E10" s="207"/>
      <c r="F10" s="207"/>
      <c r="G10" s="311"/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/>
      <c r="B11" s="206"/>
      <c r="C11" s="207"/>
      <c r="D11" s="207"/>
      <c r="E11" s="207"/>
      <c r="F11" s="207"/>
      <c r="G11" s="311"/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/>
      <c r="B12" s="206"/>
      <c r="C12" s="207"/>
      <c r="D12" s="207"/>
      <c r="E12" s="207"/>
      <c r="F12" s="207"/>
      <c r="G12" s="311"/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1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1721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1721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H7" sqref="H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9" t="s">
        <v>9</v>
      </c>
      <c r="B1" s="380"/>
      <c r="C1" s="380"/>
      <c r="D1" s="38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82" t="s">
        <v>196</v>
      </c>
      <c r="B2" s="382"/>
      <c r="C2" s="382"/>
      <c r="D2" s="38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219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235</v>
      </c>
      <c r="B6" s="34">
        <v>702000</v>
      </c>
      <c r="C6" s="30">
        <v>0</v>
      </c>
      <c r="D6" s="29">
        <f t="shared" si="0"/>
        <v>1109731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237</v>
      </c>
      <c r="B7" s="34">
        <v>185000</v>
      </c>
      <c r="C7" s="30">
        <v>0</v>
      </c>
      <c r="D7" s="29">
        <f>D6+B7-C7</f>
        <v>1294731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/>
      <c r="B8" s="42"/>
      <c r="C8" s="43"/>
      <c r="D8" s="29">
        <f t="shared" si="0"/>
        <v>1294731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/>
      <c r="B9" s="42"/>
      <c r="C9" s="43"/>
      <c r="D9" s="29">
        <f t="shared" si="0"/>
        <v>1294731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1294731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1294731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1294731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1294731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1294731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1294731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1294731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1294731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1294731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1294731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1294731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1294731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1294731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1294731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1294731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1294731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1294731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1294731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1294731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1294731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1294731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1294731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1294731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1294731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1294731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1294731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1294731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1294731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1294731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1294731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1294731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1294731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1294731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1294731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1294731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1294731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1294731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1294731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1294731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1294731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1294731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1294731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1294731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1294731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1294731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1294731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1294731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1294731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1294731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1294731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1294731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1294731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1294731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1294731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1294731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1294731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1294731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1294731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1294731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1294731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1294731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1294731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1294731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1294731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1294731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1294731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1294731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1294731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1294731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1294731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1294731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1294731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1294731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1594731</v>
      </c>
      <c r="C83" s="30">
        <f>SUM(C4:C77)</f>
        <v>300000</v>
      </c>
      <c r="D83" s="34">
        <f>D82</f>
        <v>1294731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F12" sqref="F12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3" t="s">
        <v>6</v>
      </c>
      <c r="C2" s="384"/>
      <c r="D2" s="384"/>
      <c r="E2" s="384"/>
      <c r="F2" s="385"/>
      <c r="H2" s="91"/>
      <c r="I2" s="91"/>
      <c r="J2" s="91"/>
      <c r="K2" s="333"/>
      <c r="L2" s="333"/>
      <c r="M2" s="333"/>
    </row>
    <row r="3" spans="2:13" ht="16.5" customHeight="1" x14ac:dyDescent="0.25">
      <c r="B3" s="386" t="s">
        <v>107</v>
      </c>
      <c r="C3" s="387"/>
      <c r="D3" s="387"/>
      <c r="E3" s="387"/>
      <c r="F3" s="388"/>
      <c r="H3" s="91"/>
      <c r="I3" s="91"/>
      <c r="J3" s="91"/>
      <c r="K3" s="133"/>
      <c r="L3" s="335"/>
      <c r="M3" s="335"/>
    </row>
    <row r="4" spans="2:13" ht="21.75" x14ac:dyDescent="0.25">
      <c r="B4" s="389" t="s">
        <v>238</v>
      </c>
      <c r="C4" s="390"/>
      <c r="D4" s="390"/>
      <c r="E4" s="390"/>
      <c r="F4" s="391"/>
      <c r="K4" s="393" t="s">
        <v>69</v>
      </c>
      <c r="L4" s="394"/>
      <c r="M4" s="395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403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403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229</v>
      </c>
      <c r="C8" s="302">
        <v>2000000</v>
      </c>
      <c r="D8" s="403"/>
      <c r="E8" s="284" t="s">
        <v>1</v>
      </c>
      <c r="F8" s="347">
        <v>343030.51250000001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228</v>
      </c>
      <c r="C9" s="289">
        <v>2000000</v>
      </c>
      <c r="D9" s="403"/>
      <c r="E9" s="285" t="s">
        <v>4</v>
      </c>
      <c r="F9" s="296">
        <v>1294731</v>
      </c>
      <c r="G9" s="4"/>
      <c r="K9" s="355" t="s">
        <v>115</v>
      </c>
      <c r="L9" s="355" t="s">
        <v>116</v>
      </c>
      <c r="M9" s="355">
        <v>8000</v>
      </c>
    </row>
    <row r="10" spans="2:13" ht="28.5" customHeight="1" x14ac:dyDescent="0.25">
      <c r="B10" s="277" t="s">
        <v>32</v>
      </c>
      <c r="C10" s="290">
        <v>1721</v>
      </c>
      <c r="D10" s="403"/>
      <c r="E10" s="285" t="s">
        <v>2</v>
      </c>
      <c r="F10" s="296">
        <v>196662</v>
      </c>
      <c r="G10" s="3"/>
      <c r="K10" s="355" t="s">
        <v>172</v>
      </c>
      <c r="L10" s="355" t="s">
        <v>177</v>
      </c>
      <c r="M10" s="355">
        <v>1500</v>
      </c>
    </row>
    <row r="11" spans="2:13" ht="27.75" customHeight="1" x14ac:dyDescent="0.25">
      <c r="B11" s="348" t="s">
        <v>231</v>
      </c>
      <c r="C11" s="290"/>
      <c r="D11" s="403"/>
      <c r="E11" s="287" t="s">
        <v>173</v>
      </c>
      <c r="F11" s="297">
        <v>176366</v>
      </c>
      <c r="G11" s="3"/>
      <c r="K11" s="95" t="s">
        <v>203</v>
      </c>
      <c r="L11" s="125" t="s">
        <v>75</v>
      </c>
      <c r="M11" s="126">
        <v>5706</v>
      </c>
    </row>
    <row r="12" spans="2:13" ht="30.75" customHeight="1" x14ac:dyDescent="0.25">
      <c r="B12" s="283" t="s">
        <v>199</v>
      </c>
      <c r="C12" s="291">
        <f>C10+C11</f>
        <v>1721</v>
      </c>
      <c r="D12" s="403"/>
      <c r="E12" s="286" t="s">
        <v>7</v>
      </c>
      <c r="F12" s="298">
        <v>306593.20250000013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200</v>
      </c>
      <c r="C13" s="290">
        <v>5364.7150000000001</v>
      </c>
      <c r="D13" s="403"/>
      <c r="E13" s="286" t="s">
        <v>174</v>
      </c>
      <c r="F13" s="305">
        <v>13739</v>
      </c>
      <c r="G13" s="19"/>
      <c r="K13" s="317" t="s">
        <v>183</v>
      </c>
      <c r="L13" s="317" t="s">
        <v>177</v>
      </c>
      <c r="M13" s="317">
        <v>750</v>
      </c>
    </row>
    <row r="14" spans="2:13" ht="36.75" thickBot="1" x14ac:dyDescent="0.3">
      <c r="B14" s="316" t="s">
        <v>201</v>
      </c>
      <c r="C14" s="292"/>
      <c r="D14" s="403"/>
      <c r="E14" s="285" t="s">
        <v>5</v>
      </c>
      <c r="F14" s="298"/>
      <c r="G14" s="19"/>
      <c r="K14" s="219" t="s">
        <v>227</v>
      </c>
      <c r="L14" s="220" t="s">
        <v>118</v>
      </c>
      <c r="M14" s="221">
        <v>44185</v>
      </c>
    </row>
    <row r="15" spans="2:13" ht="37.5" customHeight="1" thickBot="1" x14ac:dyDescent="0.3">
      <c r="B15" s="278" t="s">
        <v>230</v>
      </c>
      <c r="C15" s="293">
        <f>C13+C14</f>
        <v>5364.7150000000001</v>
      </c>
      <c r="D15" s="403"/>
      <c r="E15" s="285" t="s">
        <v>175</v>
      </c>
      <c r="F15" s="297">
        <v>300000</v>
      </c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349" t="s">
        <v>232</v>
      </c>
      <c r="C16" s="294">
        <f>C15-C12</f>
        <v>3643.7150000000001</v>
      </c>
      <c r="D16" s="403"/>
      <c r="E16" s="287" t="s">
        <v>182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233</v>
      </c>
      <c r="C17" s="295">
        <v>0</v>
      </c>
      <c r="D17" s="403"/>
      <c r="E17" s="288"/>
      <c r="F17" s="299"/>
      <c r="G17" s="19"/>
      <c r="K17" s="352" t="s">
        <v>130</v>
      </c>
      <c r="L17" s="352" t="s">
        <v>75</v>
      </c>
      <c r="M17" s="352">
        <v>5023</v>
      </c>
    </row>
    <row r="18" spans="2:13" ht="41.25" thickBot="1" x14ac:dyDescent="0.3">
      <c r="B18" s="306" t="s">
        <v>234</v>
      </c>
      <c r="C18" s="307">
        <f>C9+C13-C12+C17</f>
        <v>2003643.7150000001</v>
      </c>
      <c r="D18" s="404"/>
      <c r="E18" s="308" t="s">
        <v>3</v>
      </c>
      <c r="F18" s="309">
        <f>F8+F9+F10+F11+F12-F15+F16-F13</f>
        <v>2003643.7149999999</v>
      </c>
      <c r="G18" s="19"/>
      <c r="K18" s="353" t="s">
        <v>206</v>
      </c>
      <c r="L18" s="353" t="s">
        <v>207</v>
      </c>
      <c r="M18" s="353">
        <v>2437</v>
      </c>
    </row>
    <row r="19" spans="2:13" ht="21.75" customHeight="1" thickBot="1" x14ac:dyDescent="0.3">
      <c r="B19" s="400" t="s">
        <v>176</v>
      </c>
      <c r="C19" s="401"/>
      <c r="D19" s="401"/>
      <c r="E19" s="401"/>
      <c r="F19" s="402"/>
      <c r="G19" s="19"/>
      <c r="K19" s="353" t="s">
        <v>189</v>
      </c>
      <c r="L19" s="353" t="s">
        <v>75</v>
      </c>
      <c r="M19" s="353">
        <v>2295</v>
      </c>
    </row>
    <row r="20" spans="2:13" ht="23.25" hidden="1" customHeight="1" x14ac:dyDescent="0.25">
      <c r="B20" s="397"/>
      <c r="C20" s="398"/>
      <c r="D20" s="398"/>
      <c r="E20" s="398"/>
      <c r="F20" s="399"/>
      <c r="G20" s="20"/>
      <c r="K20" s="353" t="s">
        <v>208</v>
      </c>
      <c r="L20" s="353" t="s">
        <v>207</v>
      </c>
      <c r="M20" s="353">
        <v>1167</v>
      </c>
    </row>
    <row r="21" spans="2:13" ht="15.75" x14ac:dyDescent="0.25">
      <c r="C21" s="8"/>
      <c r="D21" s="21"/>
      <c r="E21" s="13"/>
      <c r="G21" s="20"/>
      <c r="K21" s="350" t="s">
        <v>191</v>
      </c>
      <c r="L21" s="351" t="s">
        <v>75</v>
      </c>
      <c r="M21" s="351">
        <v>2546</v>
      </c>
    </row>
    <row r="22" spans="2:13" ht="15.75" x14ac:dyDescent="0.25">
      <c r="C22" s="8"/>
      <c r="D22" s="21"/>
      <c r="E22" s="13"/>
      <c r="G22" s="20"/>
      <c r="K22" s="353" t="s">
        <v>194</v>
      </c>
      <c r="L22" s="353" t="s">
        <v>75</v>
      </c>
      <c r="M22" s="353">
        <v>2673</v>
      </c>
    </row>
    <row r="23" spans="2:13" ht="15.75" x14ac:dyDescent="0.25">
      <c r="C23" s="8"/>
      <c r="D23" s="21"/>
      <c r="E23" s="13"/>
      <c r="G23" s="20"/>
      <c r="K23" s="353" t="s">
        <v>218</v>
      </c>
      <c r="L23" s="353" t="s">
        <v>75</v>
      </c>
      <c r="M23" s="353">
        <v>252</v>
      </c>
    </row>
    <row r="24" spans="2:13" ht="15.75" x14ac:dyDescent="0.25">
      <c r="C24" s="8"/>
      <c r="D24" s="21"/>
      <c r="E24" s="13"/>
      <c r="G24" s="20"/>
      <c r="K24" s="353" t="s">
        <v>224</v>
      </c>
      <c r="L24" s="353" t="s">
        <v>223</v>
      </c>
      <c r="M24" s="353">
        <v>82130</v>
      </c>
    </row>
    <row r="25" spans="2:13" ht="15.75" x14ac:dyDescent="0.25">
      <c r="C25" s="8"/>
      <c r="D25" s="21"/>
      <c r="G25" s="20"/>
      <c r="K25" s="354" t="s">
        <v>204</v>
      </c>
      <c r="L25" s="353" t="s">
        <v>205</v>
      </c>
      <c r="M25" s="353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96" t="s">
        <v>28</v>
      </c>
      <c r="L38" s="396"/>
      <c r="M38" s="339">
        <f>SUM(M6:M37)</f>
        <v>176366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92"/>
      <c r="L48" s="392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2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2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</row>
    <row r="4" spans="1:22" s="97" customFormat="1" ht="18" customHeight="1" thickBot="1" x14ac:dyDescent="0.3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U4" s="97">
        <v>2455</v>
      </c>
    </row>
    <row r="5" spans="1:22" s="97" customFormat="1" ht="18" customHeight="1" thickBot="1" x14ac:dyDescent="0.3">
      <c r="A5" s="418" t="s">
        <v>216</v>
      </c>
      <c r="B5" s="419"/>
      <c r="C5" s="420"/>
      <c r="D5" s="235" t="s">
        <v>36</v>
      </c>
      <c r="E5" s="235"/>
      <c r="F5" s="414" t="s">
        <v>55</v>
      </c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6"/>
      <c r="T5" s="408" t="s">
        <v>78</v>
      </c>
      <c r="U5" s="409"/>
      <c r="V5" s="410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185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202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17" t="s">
        <v>93</v>
      </c>
      <c r="U19" s="417"/>
      <c r="V19" s="417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215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202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213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405" t="s">
        <v>31</v>
      </c>
      <c r="B29" s="406"/>
      <c r="C29" s="407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22" t="s">
        <v>35</v>
      </c>
      <c r="C2" s="423"/>
      <c r="D2" s="423"/>
      <c r="E2" s="423"/>
      <c r="F2" s="423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5"/>
      <c r="Y2" s="138"/>
    </row>
    <row r="3" spans="2:31" ht="24" customHeight="1" x14ac:dyDescent="0.25">
      <c r="B3" s="428" t="s">
        <v>113</v>
      </c>
      <c r="C3" s="429"/>
      <c r="D3" s="429"/>
      <c r="E3" s="429"/>
      <c r="F3" s="430"/>
      <c r="G3" s="432"/>
      <c r="H3" s="432"/>
      <c r="I3" s="432"/>
      <c r="J3" s="432"/>
      <c r="K3" s="432"/>
      <c r="L3" s="426" t="s">
        <v>14</v>
      </c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21" t="s">
        <v>79</v>
      </c>
      <c r="D4" s="421"/>
      <c r="E4" s="421"/>
      <c r="F4" s="421" t="s">
        <v>83</v>
      </c>
      <c r="G4" s="421"/>
      <c r="H4" s="421"/>
      <c r="I4" s="421" t="s">
        <v>42</v>
      </c>
      <c r="J4" s="421"/>
      <c r="K4" s="421"/>
      <c r="L4" s="421" t="s">
        <v>43</v>
      </c>
      <c r="M4" s="421"/>
      <c r="N4" s="421"/>
      <c r="O4" s="421" t="s">
        <v>84</v>
      </c>
      <c r="P4" s="421"/>
      <c r="Q4" s="421"/>
      <c r="R4" s="421" t="s">
        <v>86</v>
      </c>
      <c r="S4" s="421"/>
      <c r="T4" s="421"/>
      <c r="U4" s="421" t="s">
        <v>85</v>
      </c>
      <c r="V4" s="421"/>
      <c r="W4" s="421"/>
      <c r="X4" s="431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3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1" t="s">
        <v>9</v>
      </c>
      <c r="B1" s="411"/>
      <c r="C1" s="411"/>
      <c r="D1" s="411"/>
      <c r="E1" s="411"/>
      <c r="F1" s="41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11"/>
      <c r="B2" s="411"/>
      <c r="C2" s="411"/>
      <c r="D2" s="411"/>
      <c r="E2" s="411"/>
      <c r="F2" s="41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12" t="s">
        <v>35</v>
      </c>
      <c r="B3" s="412"/>
      <c r="C3" s="412"/>
      <c r="D3" s="412"/>
      <c r="E3" s="412"/>
      <c r="F3" s="41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13" t="s">
        <v>14</v>
      </c>
      <c r="B4" s="413"/>
      <c r="C4" s="413"/>
      <c r="D4" s="413"/>
      <c r="E4" s="413"/>
      <c r="F4" s="41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38" t="s">
        <v>181</v>
      </c>
      <c r="C5" s="439"/>
      <c r="D5" s="216" t="s">
        <v>96</v>
      </c>
      <c r="E5" s="433" t="s">
        <v>61</v>
      </c>
      <c r="F5" s="43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35" t="s">
        <v>178</v>
      </c>
      <c r="C6" s="435"/>
      <c r="D6" s="218" t="s">
        <v>179</v>
      </c>
      <c r="E6" s="436" t="s">
        <v>180</v>
      </c>
      <c r="F6" s="43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</row>
    <row r="2" spans="1:40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</row>
    <row r="3" spans="1:40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40" s="97" customFormat="1" ht="18" customHeight="1" x14ac:dyDescent="0.25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13"/>
      <c r="W5" s="413"/>
      <c r="X5" s="41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40"/>
      <c r="W10" s="440"/>
      <c r="X10" s="44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197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198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40"/>
      <c r="W13" s="440"/>
      <c r="X13" s="44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192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193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41"/>
      <c r="B28" s="441"/>
      <c r="C28" s="441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217</v>
      </c>
      <c r="B1" s="444"/>
      <c r="C1" s="445"/>
      <c r="D1" s="333"/>
      <c r="F1" s="393" t="s">
        <v>69</v>
      </c>
      <c r="G1" s="394"/>
      <c r="H1" s="395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209</v>
      </c>
      <c r="G9" s="125" t="s">
        <v>210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221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177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183</v>
      </c>
      <c r="B13" s="319" t="s">
        <v>177</v>
      </c>
      <c r="C13" s="329">
        <v>750</v>
      </c>
      <c r="D13" s="325"/>
      <c r="F13" s="317" t="s">
        <v>172</v>
      </c>
      <c r="G13" s="317" t="s">
        <v>177</v>
      </c>
      <c r="H13" s="317">
        <v>1500</v>
      </c>
    </row>
    <row r="14" spans="1:8" ht="15.75" x14ac:dyDescent="0.25">
      <c r="A14" s="330" t="s">
        <v>220</v>
      </c>
      <c r="B14" s="319">
        <v>430</v>
      </c>
      <c r="C14" s="329">
        <v>82130</v>
      </c>
      <c r="D14" s="325"/>
      <c r="F14" s="317" t="s">
        <v>183</v>
      </c>
      <c r="G14" s="317" t="s">
        <v>177</v>
      </c>
      <c r="H14" s="317">
        <v>750</v>
      </c>
    </row>
    <row r="15" spans="1:8" ht="15.75" x14ac:dyDescent="0.25">
      <c r="A15" s="330" t="s">
        <v>189</v>
      </c>
      <c r="B15" s="319" t="s">
        <v>75</v>
      </c>
      <c r="C15" s="329">
        <v>2295</v>
      </c>
      <c r="D15" s="325"/>
      <c r="F15" s="317" t="s">
        <v>183</v>
      </c>
      <c r="G15" s="317" t="s">
        <v>118</v>
      </c>
      <c r="H15" s="323">
        <v>4680</v>
      </c>
    </row>
    <row r="16" spans="1:8" ht="15.75" x14ac:dyDescent="0.25">
      <c r="A16" s="331" t="s">
        <v>191</v>
      </c>
      <c r="B16" s="319" t="s">
        <v>75</v>
      </c>
      <c r="C16" s="329">
        <v>2546</v>
      </c>
      <c r="D16" s="325"/>
      <c r="F16" s="317" t="s">
        <v>184</v>
      </c>
      <c r="G16" s="317" t="s">
        <v>118</v>
      </c>
      <c r="H16" s="323">
        <v>5625</v>
      </c>
    </row>
    <row r="17" spans="1:9" ht="15.75" x14ac:dyDescent="0.25">
      <c r="A17" s="332" t="s">
        <v>194</v>
      </c>
      <c r="B17" s="319" t="s">
        <v>75</v>
      </c>
      <c r="C17" s="329">
        <v>2673</v>
      </c>
      <c r="D17" s="325"/>
      <c r="F17" s="318" t="s">
        <v>186</v>
      </c>
      <c r="G17" s="317" t="s">
        <v>211</v>
      </c>
      <c r="H17" s="317">
        <v>101230</v>
      </c>
    </row>
    <row r="18" spans="1:9" ht="15.75" x14ac:dyDescent="0.25">
      <c r="A18" s="332" t="s">
        <v>203</v>
      </c>
      <c r="B18" s="321" t="s">
        <v>75</v>
      </c>
      <c r="C18" s="329">
        <v>5706</v>
      </c>
      <c r="D18" s="325"/>
      <c r="F18" s="318" t="s">
        <v>187</v>
      </c>
      <c r="G18" s="317" t="s">
        <v>214</v>
      </c>
      <c r="H18" s="317">
        <v>90152</v>
      </c>
    </row>
    <row r="19" spans="1:9" ht="15.75" x14ac:dyDescent="0.25">
      <c r="A19" s="330" t="s">
        <v>206</v>
      </c>
      <c r="B19" s="319" t="s">
        <v>207</v>
      </c>
      <c r="C19" s="329">
        <v>2437</v>
      </c>
      <c r="D19" s="325"/>
      <c r="F19" s="318" t="s">
        <v>188</v>
      </c>
      <c r="G19" s="317" t="s">
        <v>212</v>
      </c>
      <c r="H19" s="317">
        <v>72007</v>
      </c>
    </row>
    <row r="20" spans="1:9" ht="15.75" x14ac:dyDescent="0.25">
      <c r="A20" s="330" t="s">
        <v>208</v>
      </c>
      <c r="B20" s="319" t="s">
        <v>207</v>
      </c>
      <c r="C20" s="329">
        <v>1167</v>
      </c>
      <c r="F20" s="317" t="s">
        <v>189</v>
      </c>
      <c r="G20" s="317" t="s">
        <v>75</v>
      </c>
      <c r="H20" s="317">
        <v>2295</v>
      </c>
    </row>
    <row r="21" spans="1:9" ht="17.25" customHeight="1" x14ac:dyDescent="0.25">
      <c r="A21" s="330" t="s">
        <v>218</v>
      </c>
      <c r="B21" s="319" t="s">
        <v>75</v>
      </c>
      <c r="C21" s="329">
        <v>252</v>
      </c>
      <c r="F21" s="317" t="s">
        <v>191</v>
      </c>
      <c r="G21" s="317" t="s">
        <v>75</v>
      </c>
      <c r="H21" s="317">
        <v>2546</v>
      </c>
    </row>
    <row r="22" spans="1:9" ht="16.5" thickBot="1" x14ac:dyDescent="0.3">
      <c r="A22" s="446" t="s">
        <v>28</v>
      </c>
      <c r="B22" s="447"/>
      <c r="C22" s="334">
        <f>SUM(C3:C21)</f>
        <v>170741</v>
      </c>
      <c r="F22" s="317" t="s">
        <v>206</v>
      </c>
      <c r="G22" s="317" t="s">
        <v>207</v>
      </c>
      <c r="H22" s="317">
        <v>2437</v>
      </c>
    </row>
    <row r="23" spans="1:9" ht="15.75" x14ac:dyDescent="0.25">
      <c r="A23" s="94"/>
      <c r="B23" s="94"/>
      <c r="C23" s="94"/>
      <c r="F23" s="317" t="s">
        <v>208</v>
      </c>
      <c r="G23" s="317" t="s">
        <v>207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96" t="s">
        <v>28</v>
      </c>
      <c r="G31" s="396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42"/>
      <c r="B42" s="442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92"/>
      <c r="G43" s="392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225</v>
      </c>
      <c r="B2" s="448"/>
      <c r="C2" s="448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177</v>
      </c>
      <c r="C8" s="343">
        <v>1500</v>
      </c>
    </row>
    <row r="9" spans="1:3" x14ac:dyDescent="0.25">
      <c r="A9" s="342" t="s">
        <v>203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183</v>
      </c>
      <c r="B11" s="342" t="s">
        <v>177</v>
      </c>
      <c r="C11" s="343">
        <v>750</v>
      </c>
    </row>
    <row r="12" spans="1:3" x14ac:dyDescent="0.25">
      <c r="A12" s="342" t="s">
        <v>226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204</v>
      </c>
      <c r="B16" s="342" t="s">
        <v>205</v>
      </c>
      <c r="C16" s="343">
        <v>3600</v>
      </c>
    </row>
    <row r="17" spans="1:3" x14ac:dyDescent="0.25">
      <c r="A17" s="342" t="s">
        <v>206</v>
      </c>
      <c r="B17" s="342" t="s">
        <v>207</v>
      </c>
      <c r="C17" s="343">
        <v>2437</v>
      </c>
    </row>
    <row r="18" spans="1:3" x14ac:dyDescent="0.25">
      <c r="A18" s="342" t="s">
        <v>189</v>
      </c>
      <c r="B18" s="342" t="s">
        <v>75</v>
      </c>
      <c r="C18" s="343">
        <v>2295</v>
      </c>
    </row>
    <row r="19" spans="1:3" x14ac:dyDescent="0.25">
      <c r="A19" s="342" t="s">
        <v>208</v>
      </c>
      <c r="B19" s="342" t="s">
        <v>207</v>
      </c>
      <c r="C19" s="343">
        <v>1167</v>
      </c>
    </row>
    <row r="20" spans="1:3" x14ac:dyDescent="0.25">
      <c r="A20" s="342" t="s">
        <v>191</v>
      </c>
      <c r="B20" s="342" t="s">
        <v>75</v>
      </c>
      <c r="C20" s="343">
        <v>2546</v>
      </c>
    </row>
    <row r="21" spans="1:3" x14ac:dyDescent="0.25">
      <c r="A21" s="342" t="s">
        <v>194</v>
      </c>
      <c r="B21" s="342" t="s">
        <v>75</v>
      </c>
      <c r="C21" s="343">
        <v>2673</v>
      </c>
    </row>
    <row r="22" spans="1:3" x14ac:dyDescent="0.25">
      <c r="A22" s="342" t="s">
        <v>218</v>
      </c>
      <c r="B22" s="342" t="s">
        <v>75</v>
      </c>
      <c r="C22" s="343">
        <v>252</v>
      </c>
    </row>
    <row r="23" spans="1:3" x14ac:dyDescent="0.25">
      <c r="A23" s="342" t="s">
        <v>224</v>
      </c>
      <c r="B23" s="342" t="s">
        <v>223</v>
      </c>
      <c r="C23" s="343">
        <v>82130</v>
      </c>
    </row>
    <row r="24" spans="1:3" x14ac:dyDescent="0.25">
      <c r="A24" s="449" t="s">
        <v>222</v>
      </c>
      <c r="B24" s="449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2021-11-03T16:36:58Z</dcterms:modified>
</cp:coreProperties>
</file>