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8" i="17" l="1"/>
  <c r="O24" i="17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M7" i="33"/>
  <c r="S7" i="33" s="1"/>
  <c r="T7" i="33" s="1"/>
  <c r="N7" i="33"/>
  <c r="R21" i="33"/>
  <c r="R23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<sst xmlns="http://schemas.openxmlformats.org/spreadsheetml/2006/main" count="1485" uniqueCount="64">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</sst>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F20" sqref="F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534007</v>
      </c>
      <c r="E4" s="2">
        <f>'17'!E29</f>
        <v>200</v>
      </c>
      <c r="F4" s="2">
        <f>'17'!F29</f>
        <v>4950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12</v>
      </c>
      <c r="K4" s="2">
        <f>'17'!K29</f>
        <v>51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534007</v>
      </c>
      <c r="E4" s="2">
        <f>'18'!E29</f>
        <v>200</v>
      </c>
      <c r="F4" s="2">
        <f>'18'!F29</f>
        <v>4950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12</v>
      </c>
      <c r="K4" s="2">
        <f>'18'!K29</f>
        <v>51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534007</v>
      </c>
      <c r="E4" s="2">
        <f>'19'!E29</f>
        <v>200</v>
      </c>
      <c r="F4" s="2">
        <f>'19'!F29</f>
        <v>4950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12</v>
      </c>
      <c r="K4" s="2">
        <f>'19'!K29</f>
        <v>51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534007</v>
      </c>
      <c r="E4" s="2">
        <f>'20'!E29</f>
        <v>200</v>
      </c>
      <c r="F4" s="2">
        <f>'20'!F29</f>
        <v>4950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12</v>
      </c>
      <c r="K4" s="2">
        <f>'20'!K29</f>
        <v>51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534007</v>
      </c>
      <c r="E4" s="2">
        <f>'21'!E29</f>
        <v>200</v>
      </c>
      <c r="F4" s="2">
        <f>'21'!F29</f>
        <v>4950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12</v>
      </c>
      <c r="K4" s="2">
        <f>'21'!K29</f>
        <v>51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534007</v>
      </c>
      <c r="E4" s="2">
        <f>'22'!E29</f>
        <v>200</v>
      </c>
      <c r="F4" s="2">
        <f>'22'!F29</f>
        <v>4950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12</v>
      </c>
      <c r="K4" s="2">
        <f>'22'!K29</f>
        <v>51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534007</v>
      </c>
      <c r="E4" s="2">
        <f>'23'!E29</f>
        <v>200</v>
      </c>
      <c r="F4" s="2">
        <f>'23'!F29</f>
        <v>4950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12</v>
      </c>
      <c r="K4" s="2">
        <f>'23'!K29</f>
        <v>51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534007</v>
      </c>
      <c r="E4" s="2">
        <f>'24'!E29</f>
        <v>200</v>
      </c>
      <c r="F4" s="2">
        <f>'24'!F29</f>
        <v>4950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12</v>
      </c>
      <c r="K4" s="2">
        <f>'24'!K29</f>
        <v>51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534007</v>
      </c>
      <c r="E4" s="2">
        <f>'25'!E29</f>
        <v>200</v>
      </c>
      <c r="F4" s="2">
        <f>'25'!F29</f>
        <v>4950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12</v>
      </c>
      <c r="K4" s="2">
        <f>'25'!K29</f>
        <v>51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534007</v>
      </c>
      <c r="E4" s="2">
        <f>'26'!E29</f>
        <v>200</v>
      </c>
      <c r="F4" s="2">
        <f>'26'!F29</f>
        <v>4950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12</v>
      </c>
      <c r="K4" s="2">
        <f>'26'!K29</f>
        <v>51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534007</v>
      </c>
      <c r="E4" s="2">
        <f>'27'!E29</f>
        <v>200</v>
      </c>
      <c r="F4" s="2">
        <f>'27'!F29</f>
        <v>4950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12</v>
      </c>
      <c r="K4" s="2">
        <f>'27'!K29</f>
        <v>51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534007</v>
      </c>
      <c r="E4" s="2">
        <f>'28'!E29</f>
        <v>200</v>
      </c>
      <c r="F4" s="2">
        <f>'28'!F29</f>
        <v>4950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12</v>
      </c>
      <c r="K4" s="2">
        <f>'28'!K29</f>
        <v>51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534007</v>
      </c>
      <c r="E4" s="2">
        <f>'29'!E29</f>
        <v>200</v>
      </c>
      <c r="F4" s="2">
        <f>'29'!F29</f>
        <v>4950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12</v>
      </c>
      <c r="K4" s="2">
        <f>'29'!K29</f>
        <v>51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534007</v>
      </c>
      <c r="E4" s="2">
        <f>'30'!E29</f>
        <v>200</v>
      </c>
      <c r="F4" s="2">
        <f>'30'!F29</f>
        <v>4950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12</v>
      </c>
      <c r="K4" s="2">
        <f>'30'!K29</f>
        <v>51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ySplit="6" topLeftCell="A22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2914298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147353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150053</v>
      </c>
      <c r="N7" s="24">
        <f>D7+E7*20+F7*10+G7*9+H7*9+I7*191+J7*191+K7*182+L7*100</f>
        <v>152255</v>
      </c>
      <c r="O7" s="25">
        <f>M7*2.75%</f>
        <v>4126.4575000000004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671</v>
      </c>
      <c r="R7" s="24">
        <f>M7-(M7*2.75%)+I7*191+J7*191+K7*182+L7*100-Q7</f>
        <v>147457.54250000001</v>
      </c>
      <c r="S7" s="25">
        <f>M7*0.95%</f>
        <v>1425.5035</v>
      </c>
      <c r="T7" s="26">
        <f>S7-Q7</f>
        <v>754.50350000000003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206055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206055</v>
      </c>
      <c r="N9" s="24">
        <f t="shared" si="1"/>
        <v>206055</v>
      </c>
      <c r="O9" s="25">
        <f t="shared" si="2"/>
        <v>5666.5124999999998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1095</v>
      </c>
      <c r="R9" s="24">
        <f t="shared" si="3"/>
        <v>199293.48749999999</v>
      </c>
      <c r="S9" s="25">
        <f t="shared" si="4"/>
        <v>1957.5225</v>
      </c>
      <c r="T9" s="26">
        <f t="shared" si="5"/>
        <v>862.52250000000004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71766</v>
      </c>
      <c r="N10" s="24">
        <f t="shared" si="1"/>
        <v>75368</v>
      </c>
      <c r="O10" s="25">
        <f t="shared" si="2"/>
        <v>1973.5650000000001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191</v>
      </c>
      <c r="R10" s="24">
        <f t="shared" si="3"/>
        <v>73203.434999999998</v>
      </c>
      <c r="S10" s="25">
        <f t="shared" si="4"/>
        <v>681.77699999999993</v>
      </c>
      <c r="T10" s="26">
        <f t="shared" si="5"/>
        <v>490.77699999999993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94955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98955</v>
      </c>
      <c r="N11" s="24">
        <f t="shared" si="1"/>
        <v>123641</v>
      </c>
      <c r="O11" s="25">
        <f t="shared" si="2"/>
        <v>2721.2624999999998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120714.7375</v>
      </c>
      <c r="S11" s="25">
        <f t="shared" si="4"/>
        <v>940.07249999999999</v>
      </c>
      <c r="T11" s="26">
        <f t="shared" si="5"/>
        <v>735.07249999999999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44941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44941</v>
      </c>
      <c r="N12" s="24">
        <f t="shared" si="1"/>
        <v>48581</v>
      </c>
      <c r="O12" s="25">
        <f t="shared" si="2"/>
        <v>1235.8775000000001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47162.122499999998</v>
      </c>
      <c r="S12" s="25">
        <f t="shared" si="4"/>
        <v>426.93950000000001</v>
      </c>
      <c r="T12" s="26">
        <f t="shared" si="5"/>
        <v>243.93950000000001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75489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77189</v>
      </c>
      <c r="N13" s="24">
        <f t="shared" si="1"/>
        <v>77189</v>
      </c>
      <c r="O13" s="25">
        <f t="shared" si="2"/>
        <v>2122.6975000000002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74742.302500000005</v>
      </c>
      <c r="S13" s="25">
        <f t="shared" si="4"/>
        <v>733.29549999999995</v>
      </c>
      <c r="T13" s="26">
        <f t="shared" si="5"/>
        <v>409.29549999999995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214364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215364</v>
      </c>
      <c r="N14" s="24">
        <f t="shared" si="1"/>
        <v>217011</v>
      </c>
      <c r="O14" s="25">
        <f t="shared" si="2"/>
        <v>5922.51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632</v>
      </c>
      <c r="R14" s="24">
        <f t="shared" si="3"/>
        <v>210456.49</v>
      </c>
      <c r="S14" s="25">
        <f t="shared" si="4"/>
        <v>2045.9579999999999</v>
      </c>
      <c r="T14" s="26">
        <f t="shared" si="5"/>
        <v>1413.9579999999999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231732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235822</v>
      </c>
      <c r="N15" s="24">
        <f t="shared" si="1"/>
        <v>243172</v>
      </c>
      <c r="O15" s="25">
        <f t="shared" si="2"/>
        <v>6485.1050000000005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1117</v>
      </c>
      <c r="R15" s="24">
        <f t="shared" si="3"/>
        <v>235569.89499999999</v>
      </c>
      <c r="S15" s="25">
        <f t="shared" si="4"/>
        <v>2240.3089999999997</v>
      </c>
      <c r="T15" s="26">
        <f t="shared" si="5"/>
        <v>1123.3089999999997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189892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204432</v>
      </c>
      <c r="N16" s="24">
        <f t="shared" si="1"/>
        <v>218040</v>
      </c>
      <c r="O16" s="25">
        <f t="shared" si="2"/>
        <v>5621.88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868</v>
      </c>
      <c r="R16" s="24">
        <f t="shared" si="3"/>
        <v>211550.12</v>
      </c>
      <c r="S16" s="25">
        <f t="shared" si="4"/>
        <v>1942.104</v>
      </c>
      <c r="T16" s="26">
        <f t="shared" si="5"/>
        <v>1074.104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124561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134161</v>
      </c>
      <c r="N17" s="24">
        <f t="shared" si="1"/>
        <v>134161</v>
      </c>
      <c r="O17" s="25">
        <f t="shared" si="2"/>
        <v>3689.4275000000002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711</v>
      </c>
      <c r="R17" s="24">
        <f t="shared" si="3"/>
        <v>129760.57249999999</v>
      </c>
      <c r="S17" s="25">
        <f t="shared" si="4"/>
        <v>1274.5294999999999</v>
      </c>
      <c r="T17" s="26">
        <f t="shared" si="5"/>
        <v>563.52949999999987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111961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120051</v>
      </c>
      <c r="N19" s="24">
        <f t="shared" si="1"/>
        <v>124783</v>
      </c>
      <c r="O19" s="25">
        <f t="shared" si="2"/>
        <v>3301.4025000000001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121217.5975</v>
      </c>
      <c r="S19" s="25">
        <f t="shared" si="4"/>
        <v>1140.4845</v>
      </c>
      <c r="T19" s="26">
        <f t="shared" si="5"/>
        <v>876.48450000000003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26716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26716</v>
      </c>
      <c r="N20" s="24">
        <f t="shared" si="1"/>
        <v>26716</v>
      </c>
      <c r="O20" s="25">
        <f t="shared" si="2"/>
        <v>734.69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114</v>
      </c>
      <c r="R20" s="24">
        <f t="shared" si="3"/>
        <v>25867.31</v>
      </c>
      <c r="S20" s="25">
        <f t="shared" si="4"/>
        <v>253.80199999999999</v>
      </c>
      <c r="T20" s="26">
        <f t="shared" si="5"/>
        <v>139.80199999999999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96332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97582</v>
      </c>
      <c r="N21" s="24">
        <f t="shared" si="1"/>
        <v>97773</v>
      </c>
      <c r="O21" s="25">
        <f t="shared" si="2"/>
        <v>2683.5050000000001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128</v>
      </c>
      <c r="R21" s="24">
        <f t="shared" si="3"/>
        <v>94961.494999999995</v>
      </c>
      <c r="S21" s="25">
        <f t="shared" si="4"/>
        <v>927.029</v>
      </c>
      <c r="T21" s="26">
        <f t="shared" si="5"/>
        <v>799.029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229175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243495</v>
      </c>
      <c r="N24" s="24">
        <f t="shared" si="1"/>
        <v>247861</v>
      </c>
      <c r="O24" s="25">
        <f t="shared" si="2"/>
        <v>6696.1125000000002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1031</v>
      </c>
      <c r="R24" s="24">
        <f t="shared" si="3"/>
        <v>240133.88750000001</v>
      </c>
      <c r="S24" s="25">
        <f t="shared" si="4"/>
        <v>2313.2024999999999</v>
      </c>
      <c r="T24" s="26">
        <f t="shared" si="5"/>
        <v>1282.2024999999999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122560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122560</v>
      </c>
      <c r="N25" s="24">
        <f t="shared" si="1"/>
        <v>124088</v>
      </c>
      <c r="O25" s="25">
        <f t="shared" si="2"/>
        <v>3370.4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333</v>
      </c>
      <c r="R25" s="24">
        <f t="shared" si="3"/>
        <v>120384.6</v>
      </c>
      <c r="S25" s="25">
        <f t="shared" si="4"/>
        <v>1164.32</v>
      </c>
      <c r="T25" s="26">
        <f t="shared" si="5"/>
        <v>831.31999999999994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95777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95777</v>
      </c>
      <c r="N26" s="24">
        <f t="shared" si="1"/>
        <v>95777</v>
      </c>
      <c r="O26" s="25">
        <f t="shared" si="2"/>
        <v>2633.8674999999998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92554.132500000007</v>
      </c>
      <c r="S26" s="25">
        <f t="shared" si="4"/>
        <v>909.88149999999996</v>
      </c>
      <c r="T26" s="26">
        <f t="shared" si="5"/>
        <v>320.88149999999996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2736281</v>
      </c>
      <c r="E28" s="45">
        <f t="shared" si="6"/>
        <v>1050</v>
      </c>
      <c r="F28" s="45">
        <f t="shared" ref="F28:T28" si="7">SUM(F7:F27)</f>
        <v>3290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56</v>
      </c>
      <c r="K28" s="45">
        <f t="shared" si="7"/>
        <v>177</v>
      </c>
      <c r="L28" s="45">
        <f t="shared" si="7"/>
        <v>18</v>
      </c>
      <c r="M28" s="45">
        <f t="shared" si="7"/>
        <v>2805571</v>
      </c>
      <c r="N28" s="45">
        <f t="shared" si="7"/>
        <v>2886762</v>
      </c>
      <c r="O28" s="46">
        <f t="shared" si="7"/>
        <v>77153.20249999997</v>
      </c>
      <c r="P28" s="45">
        <f t="shared" si="7"/>
        <v>0</v>
      </c>
      <c r="Q28" s="45">
        <f t="shared" si="7"/>
        <v>10971</v>
      </c>
      <c r="R28" s="45">
        <f t="shared" si="7"/>
        <v>2798637.7974999999</v>
      </c>
      <c r="S28" s="45">
        <f t="shared" si="7"/>
        <v>26652.924499999997</v>
      </c>
      <c r="T28" s="47">
        <f t="shared" si="7"/>
        <v>15681.924499999997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534007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53500</v>
      </c>
      <c r="F31" s="53">
        <f>E31-(E31*3.75%)</f>
        <v>51493.75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69290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2021-11-17T13:53:19Z</dcterms:modified>
</cp:coreProperties>
</file>