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5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<sst xmlns="http://schemas.openxmlformats.org/spreadsheetml/2006/main" count="367" uniqueCount="195">
  <si>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</si>
  <si>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</si>
  <si>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</si>
  <si>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</si>
  <si>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</si>
  <si>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</si>
  <si>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</si>
  <si>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</si>
  <si>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</si>
  <si>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</si>
  <si>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</si>
  <si>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</si>
  <si>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</si>
  <si>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</si>
  <si>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</si>
  <si>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</si>
  <si>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</si>
  <si>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</si>
  <si>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</si>
  <si>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</si>
  <si>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</si>
  <si>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</si>
  <si>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</si>
  <si>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</si>
  <si>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</si>
  <si>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</si>
  <si>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</si>
  <si>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</si>
  <si>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</si>
  <si>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</si>
  <si>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</si>
  <si>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</si>
  <si>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</si>
  <si>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</si>
  <si>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</si>
  <si>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</si>
  <si>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</si>
  <si>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</si>
  <si>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</si>
  <si>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</si>
  <si>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</si>
  <si>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</si>
  <si>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</si>
  <si>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</si>
  <si>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</si>
  <si>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</si>
  <si>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</si>
  <si>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</si>
  <si>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</si>
  <si>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</si>
  <si>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</si>
  <si>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</si>
  <si>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</si>
  <si>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</si>
  <si>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</si>
  <si>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</si>
  <si>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</si>
  <si>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</si>
  <si>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</si>
  <si>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</si>
  <si>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</si>
  <si>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</si>
  <si>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</si>
  <si>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</si>
  <si>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</si>
  <si>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</si>
  <si>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</si>
  <si>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</si>
  <si>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</si>
  <si>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</si>
  <si>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</si>
  <si>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</si>
  <si>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</si>
  <si>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</si>
  <si>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</si>
  <si>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</si>
  <si>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</si>
  <si>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</si>
  <si>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</si>
  <si>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</si>
  <si>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</si>
  <si>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</si>
  <si>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</si>
  <si>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</si>
  <si>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</si>
  <si>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</si>
  <si>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</si>
  <si>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</si>
  <si>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</si>
  <si>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</si>
  <si>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</si>
  <si>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</si>
  <si>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</si>
  <si>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</si>
  <si>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</si>
  <si>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</si>
  <si>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</si>
  <si>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</si>
  <si>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</si>
  <si>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</si>
  <si>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</si>
  <si>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</si>
  <si>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</si>
  <si>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</si>
  <si>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</si>
  <si>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</si>
  <si>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</si>
  <si>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</si>
  <si>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</si>
  <si>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</si>
  <si>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</si>
  <si>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</si>
  <si>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</si>
  <si>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</si>
  <si>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</si>
  <si>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</si>
  <si>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</si>
  <si>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</si>
  <si>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</si>
  <si>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</si>
  <si>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</si>
  <si>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</si>
  <si>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</si>
  <si>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</si>
  <si>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</si>
  <si>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</si>
  <si>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</si>
  <si>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</si>
  <si>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</si>
  <si>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</si>
  <si>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</si>
  <si>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</si>
  <si>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</si>
  <si>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</si>
  <si>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</si>
  <si>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</si>
  <si>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</si>
  <si>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</si>
  <si>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</si>
  <si>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</si>
  <si>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</si>
  <si>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</si>
  <si>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</si>
  <si>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</si>
  <si>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</si>
  <si>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</si>
  <si>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</si>
  <si>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</si>
  <si>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</si>
  <si>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</si>
  <si>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</si>
  <si>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</si>
  <si>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</si>
  <si>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</si>
  <si>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</si>
  <si>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</si>
  <si>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</si>
  <si>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</si>
  <si>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</si>
  <si>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</si>
  <si>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</si>
  <si>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</si>
  <si>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</si>
  <si>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</si>
  <si>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</si>
  <si>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</si>
  <si>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</si>
  <si>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</si>
  <si>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</si>
  <si>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</si>
  <si>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</si>
  <si>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</si>
  <si>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</si>
  <si>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</si>
  <si>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</si>
  <si>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</si>
  <si>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</si>
  <si>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</si>
  <si>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</si>
  <si>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</si>
  <si>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</si>
  <si>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</si>
  <si>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</si>
  <si>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22.04.2021</t>
  </si>
  <si>
    <t>24.04.2021</t>
  </si>
  <si>
    <t>25.04.2021</t>
  </si>
  <si>
    <t>Date :26-04-2021</t>
  </si>
  <si>
    <t>26.04.2021</t>
  </si>
  <si>
    <t>27.04.2021</t>
  </si>
  <si>
    <t>28.04.2021</t>
  </si>
  <si>
    <t>29.04.2021</t>
  </si>
  <si>
    <t>28/27.04.2021</t>
  </si>
  <si>
    <t>30.04.2021</t>
  </si>
  <si>
    <t>Date:30.04.2021</t>
  </si>
  <si>
    <t>Date:02.05.2021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</si>
</sst>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9" customFormat="1" ht="16.5" thickBot="1" x14ac:dyDescent="0.3">
      <c r="A3" s="337" t="s">
        <v>18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100"/>
      <c r="U3" s="101"/>
      <c r="V3" s="101"/>
      <c r="W3" s="101"/>
      <c r="X3" s="101"/>
      <c r="Y3" s="102"/>
    </row>
    <row r="4" spans="1:25" s="102" customFormat="1" x14ac:dyDescent="0.25">
      <c r="A4" s="327" t="s">
        <v>19</v>
      </c>
      <c r="B4" s="329" t="s">
        <v>20</v>
      </c>
      <c r="C4" s="329" t="s">
        <v>21</v>
      </c>
      <c r="D4" s="331" t="s">
        <v>22</v>
      </c>
      <c r="E4" s="331" t="s">
        <v>23</v>
      </c>
      <c r="F4" s="331" t="s">
        <v>24</v>
      </c>
      <c r="G4" s="331" t="s">
        <v>25</v>
      </c>
      <c r="H4" s="331" t="s">
        <v>26</v>
      </c>
      <c r="I4" s="331" t="s">
        <v>27</v>
      </c>
      <c r="J4" s="331" t="s">
        <v>28</v>
      </c>
      <c r="K4" s="340" t="s">
        <v>29</v>
      </c>
      <c r="L4" s="342" t="s">
        <v>30</v>
      </c>
      <c r="M4" s="344" t="s">
        <v>31</v>
      </c>
      <c r="N4" s="346" t="s">
        <v>9</v>
      </c>
      <c r="O4" s="348" t="s">
        <v>32</v>
      </c>
      <c r="P4" s="333" t="s">
        <v>128</v>
      </c>
      <c r="Q4" s="335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8"/>
      <c r="B5" s="330"/>
      <c r="C5" s="330"/>
      <c r="D5" s="332"/>
      <c r="E5" s="332"/>
      <c r="F5" s="332"/>
      <c r="G5" s="332"/>
      <c r="H5" s="332"/>
      <c r="I5" s="332"/>
      <c r="J5" s="332"/>
      <c r="K5" s="341"/>
      <c r="L5" s="343"/>
      <c r="M5" s="345"/>
      <c r="N5" s="347"/>
      <c r="O5" s="349"/>
      <c r="P5" s="334"/>
      <c r="Q5" s="336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183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184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185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187</v>
      </c>
      <c r="B25" s="115"/>
      <c r="C25" s="116"/>
      <c r="D25" s="116"/>
      <c r="E25" s="116"/>
      <c r="F25" s="116"/>
      <c r="G25" s="116">
        <v>1919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1919</v>
      </c>
      <c r="S25" s="121"/>
      <c r="T25" s="69"/>
    </row>
    <row r="26" spans="1:24" s="108" customFormat="1" x14ac:dyDescent="0.25">
      <c r="A26" s="109" t="s">
        <v>188</v>
      </c>
      <c r="B26" s="115"/>
      <c r="C26" s="116"/>
      <c r="D26" s="116"/>
      <c r="E26" s="116"/>
      <c r="F26" s="116"/>
      <c r="G26" s="116">
        <v>2383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2383</v>
      </c>
      <c r="S26" s="114"/>
      <c r="T26" s="69"/>
    </row>
    <row r="27" spans="1:24" s="108" customFormat="1" x14ac:dyDescent="0.25">
      <c r="A27" s="116" t="s">
        <v>189</v>
      </c>
      <c r="B27" s="115"/>
      <c r="C27" s="116"/>
      <c r="D27" s="116"/>
      <c r="E27" s="116"/>
      <c r="F27" s="116"/>
      <c r="G27" s="116">
        <v>2078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2078</v>
      </c>
      <c r="S27" s="114"/>
      <c r="T27" s="69"/>
    </row>
    <row r="28" spans="1:24" s="108" customFormat="1" x14ac:dyDescent="0.25">
      <c r="A28" s="116" t="s">
        <v>190</v>
      </c>
      <c r="B28" s="115"/>
      <c r="C28" s="116">
        <v>380</v>
      </c>
      <c r="D28" s="116"/>
      <c r="E28" s="116"/>
      <c r="F28" s="116"/>
      <c r="G28" s="116">
        <v>3172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3552</v>
      </c>
      <c r="S28" s="114"/>
      <c r="T28" s="69"/>
      <c r="U28" s="123"/>
      <c r="V28" s="123"/>
    </row>
    <row r="29" spans="1:24" s="108" customFormat="1" x14ac:dyDescent="0.25">
      <c r="A29" s="116" t="s">
        <v>192</v>
      </c>
      <c r="B29" s="115"/>
      <c r="C29" s="116"/>
      <c r="D29" s="116"/>
      <c r="E29" s="116"/>
      <c r="F29" s="116"/>
      <c r="G29" s="116">
        <v>500</v>
      </c>
      <c r="H29" s="116"/>
      <c r="I29" s="116">
        <v>890</v>
      </c>
      <c r="J29" s="116">
        <v>500</v>
      </c>
      <c r="K29" s="116"/>
      <c r="L29" s="116"/>
      <c r="M29" s="116">
        <v>7000</v>
      </c>
      <c r="N29" s="116"/>
      <c r="O29" s="116"/>
      <c r="P29" s="116">
        <v>100</v>
      </c>
      <c r="Q29" s="118">
        <v>120</v>
      </c>
      <c r="R29" s="113">
        <f>SUM(B29:Q29)</f>
        <v>9110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4000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48636</v>
      </c>
      <c r="H37" s="132">
        <f t="shared" si="1"/>
        <v>0</v>
      </c>
      <c r="I37" s="132">
        <f t="shared" si="1"/>
        <v>890</v>
      </c>
      <c r="J37" s="132">
        <f t="shared" si="1"/>
        <v>500</v>
      </c>
      <c r="K37" s="132">
        <f t="shared" si="1"/>
        <v>130</v>
      </c>
      <c r="L37" s="132">
        <f t="shared" si="1"/>
        <v>0</v>
      </c>
      <c r="M37" s="132">
        <f t="shared" si="1"/>
        <v>7000</v>
      </c>
      <c r="N37" s="132">
        <f t="shared" si="1"/>
        <v>0</v>
      </c>
      <c r="O37" s="132">
        <f t="shared" si="1"/>
        <v>0</v>
      </c>
      <c r="P37" s="132">
        <f>SUM(P6:P36)</f>
        <v>100</v>
      </c>
      <c r="Q37" s="133">
        <f t="shared" si="1"/>
        <v>120</v>
      </c>
      <c r="R37" s="134">
        <f>SUM(R6:R36)</f>
        <v>63061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G33" sqref="G3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0" t="s">
        <v>10</v>
      </c>
      <c r="B1" s="351"/>
      <c r="C1" s="351"/>
      <c r="D1" s="352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3" t="s">
        <v>11</v>
      </c>
      <c r="B2" s="353"/>
      <c r="C2" s="353"/>
      <c r="D2" s="353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183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184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185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185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187</v>
      </c>
      <c r="B30" s="50">
        <v>241000</v>
      </c>
      <c r="C30" s="46">
        <v>0</v>
      </c>
      <c r="D30" s="45">
        <f t="shared" si="0"/>
        <v>330250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188</v>
      </c>
      <c r="B31" s="72">
        <v>195000</v>
      </c>
      <c r="C31" s="46">
        <v>500000</v>
      </c>
      <c r="D31" s="45">
        <f t="shared" si="0"/>
        <v>25250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189</v>
      </c>
      <c r="B32" s="72">
        <v>197000</v>
      </c>
      <c r="C32" s="59">
        <v>0</v>
      </c>
      <c r="D32" s="45">
        <f>D31+B32-C32</f>
        <v>222250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 t="s">
        <v>190</v>
      </c>
      <c r="B33" s="72">
        <v>463000</v>
      </c>
      <c r="C33" s="73">
        <v>300000</v>
      </c>
      <c r="D33" s="45">
        <f t="shared" ref="D33:D82" si="1">D32+B33-C33</f>
        <v>385250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 t="s">
        <v>190</v>
      </c>
      <c r="B34" s="72">
        <v>0</v>
      </c>
      <c r="C34" s="73">
        <v>300000</v>
      </c>
      <c r="D34" s="45">
        <f t="shared" si="1"/>
        <v>85250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 t="s">
        <v>190</v>
      </c>
      <c r="B35" s="74">
        <v>50000</v>
      </c>
      <c r="C35" s="73">
        <v>130000</v>
      </c>
      <c r="D35" s="45">
        <f t="shared" si="1"/>
        <v>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 t="s">
        <v>192</v>
      </c>
      <c r="B36" s="50">
        <v>0</v>
      </c>
      <c r="C36" s="75">
        <v>0</v>
      </c>
      <c r="D36" s="45">
        <f t="shared" si="1"/>
        <v>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6135250</v>
      </c>
      <c r="C83" s="46">
        <f>SUM(C4:C77)</f>
        <v>6130000</v>
      </c>
      <c r="D83" s="82">
        <f>D82</f>
        <v>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H18" sqref="H18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4" t="s">
        <v>6</v>
      </c>
      <c r="B1" s="355"/>
      <c r="C1" s="355"/>
      <c r="D1" s="355"/>
      <c r="E1" s="356"/>
      <c r="G1" s="21"/>
      <c r="H1" s="142"/>
      <c r="I1" s="142"/>
    </row>
    <row r="2" spans="1:13" ht="21.75" x14ac:dyDescent="0.25">
      <c r="A2" s="357" t="s">
        <v>193</v>
      </c>
      <c r="B2" s="358"/>
      <c r="C2" s="358"/>
      <c r="D2" s="358"/>
      <c r="E2" s="359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0" t="s">
        <v>89</v>
      </c>
      <c r="K4" s="361"/>
      <c r="L4" s="362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1292278.7875000001</v>
      </c>
      <c r="F5" s="4"/>
      <c r="J5" s="146" t="s">
        <v>12</v>
      </c>
      <c r="K5" s="185" t="s">
        <v>90</v>
      </c>
      <c r="L5" s="185" t="s">
        <v>42</v>
      </c>
    </row>
    <row r="6" spans="1:13" ht="21.75" x14ac:dyDescent="0.25">
      <c r="A6" s="86" t="s">
        <v>38</v>
      </c>
      <c r="B6" s="30">
        <v>65459.937000000005</v>
      </c>
      <c r="C6" s="37"/>
      <c r="D6" s="29" t="s">
        <v>4</v>
      </c>
      <c r="E6" s="87">
        <v>5250</v>
      </c>
      <c r="F6" s="3"/>
      <c r="J6" s="146" t="s">
        <v>91</v>
      </c>
      <c r="K6" s="185" t="s">
        <v>92</v>
      </c>
      <c r="L6" s="18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407102.14949999982</v>
      </c>
      <c r="F7" s="3"/>
      <c r="J7" s="146" t="s">
        <v>93</v>
      </c>
      <c r="K7" s="185" t="s">
        <v>94</v>
      </c>
      <c r="L7" s="185">
        <v>7300</v>
      </c>
    </row>
    <row r="8" spans="1:13" ht="21.75" x14ac:dyDescent="0.25">
      <c r="A8" s="86" t="s">
        <v>39</v>
      </c>
      <c r="B8" s="30">
        <v>63061</v>
      </c>
      <c r="C8" s="37"/>
      <c r="D8" s="29" t="s">
        <v>2</v>
      </c>
      <c r="E8" s="89">
        <v>386005</v>
      </c>
      <c r="F8" s="3"/>
      <c r="J8" s="152" t="s">
        <v>95</v>
      </c>
      <c r="K8" s="187" t="s">
        <v>96</v>
      </c>
      <c r="L8" s="324"/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40</v>
      </c>
      <c r="E9" s="186">
        <v>81763</v>
      </c>
      <c r="F9" s="22"/>
      <c r="J9" s="146" t="s">
        <v>97</v>
      </c>
      <c r="K9" s="185" t="s">
        <v>96</v>
      </c>
      <c r="L9" s="324"/>
      <c r="M9" s="20">
        <v>300</v>
      </c>
    </row>
    <row r="10" spans="1:13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324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170000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324"/>
      <c r="M11" s="20">
        <v>410</v>
      </c>
    </row>
    <row r="12" spans="1:13" ht="21.75" x14ac:dyDescent="0.25">
      <c r="A12" s="90" t="s">
        <v>37</v>
      </c>
      <c r="B12" s="38">
        <f>B6-B8-B9</f>
        <v>2398.9370000000054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3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324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3" ht="21.75" x14ac:dyDescent="0.25">
      <c r="A15" s="86" t="s">
        <v>41</v>
      </c>
      <c r="B15" s="30">
        <f>B5+B12-B13-B11</f>
        <v>2002398.9369999999</v>
      </c>
      <c r="C15" s="37"/>
      <c r="D15" s="29" t="s">
        <v>3</v>
      </c>
      <c r="E15" s="89">
        <f>E5+E6+E7+E8+E9+E10+E12-E11+E13</f>
        <v>2002398.9369999999</v>
      </c>
      <c r="F15" s="22"/>
      <c r="J15" s="146" t="s">
        <v>102</v>
      </c>
      <c r="K15" s="185" t="s">
        <v>103</v>
      </c>
      <c r="L15" s="18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3" ht="23.25" hidden="1" customHeight="1" thickBot="1" x14ac:dyDescent="0.3">
      <c r="A17" s="363"/>
      <c r="B17" s="364"/>
      <c r="C17" s="364"/>
      <c r="D17" s="364"/>
      <c r="E17" s="365"/>
      <c r="F17" s="26"/>
      <c r="J17" s="189"/>
      <c r="K17" s="189"/>
      <c r="L17" s="189"/>
    </row>
    <row r="18" spans="1:13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191</v>
      </c>
      <c r="K19" s="83" t="s">
        <v>105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3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6" t="s">
        <v>33</v>
      </c>
      <c r="K23" s="366"/>
      <c r="L23" s="190">
        <f>SUM(L6:L22)</f>
        <v>81763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45"/>
      <c r="B28" s="8"/>
      <c r="C28" s="27"/>
      <c r="D28" s="11"/>
      <c r="E28" s="7"/>
      <c r="G28" s="1"/>
      <c r="H28" s="1"/>
      <c r="I28" s="1"/>
    </row>
    <row r="29" spans="1:13" x14ac:dyDescent="0.25">
      <c r="A29" s="14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4" sqref="S1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186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 t="s">
        <v>190</v>
      </c>
      <c r="U12" s="187">
        <v>478</v>
      </c>
      <c r="V12" s="187">
        <v>91298</v>
      </c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1550</v>
      </c>
      <c r="V17" s="253">
        <f>SUM(V7:V16)</f>
        <v>296050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8" t="s">
        <v>135</v>
      </c>
      <c r="U19" s="378"/>
      <c r="V19" s="378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7" t="s">
        <v>36</v>
      </c>
      <c r="B29" s="368"/>
      <c r="C29" s="369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68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9" t="s">
        <v>120</v>
      </c>
      <c r="U10" s="380"/>
      <c r="V10" s="381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9" t="s">
        <v>122</v>
      </c>
      <c r="U13" s="380"/>
      <c r="V13" s="38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7" t="s">
        <v>36</v>
      </c>
      <c r="B28" s="368"/>
      <c r="C28" s="369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topLeftCell="A13" workbookViewId="0">
      <selection activeCell="X19" sqref="X19:Y19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7" t="s">
        <v>44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254"/>
    </row>
    <row r="2" spans="1:30" ht="24" customHeight="1" thickBot="1" x14ac:dyDescent="0.3">
      <c r="A2" s="390" t="s">
        <v>194</v>
      </c>
      <c r="B2" s="390"/>
      <c r="C2" s="390"/>
      <c r="D2" s="390"/>
      <c r="E2" s="390"/>
      <c r="F2" s="398"/>
      <c r="G2" s="399"/>
      <c r="H2" s="399"/>
      <c r="I2" s="399"/>
      <c r="J2" s="399"/>
      <c r="K2" s="388" t="s">
        <v>17</v>
      </c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9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2" t="s">
        <v>111</v>
      </c>
      <c r="C3" s="383"/>
      <c r="D3" s="384"/>
      <c r="E3" s="382" t="s">
        <v>115</v>
      </c>
      <c r="F3" s="385"/>
      <c r="G3" s="386"/>
      <c r="H3" s="385" t="s">
        <v>51</v>
      </c>
      <c r="I3" s="385"/>
      <c r="J3" s="385"/>
      <c r="K3" s="391" t="s">
        <v>52</v>
      </c>
      <c r="L3" s="392"/>
      <c r="M3" s="393"/>
      <c r="N3" s="391" t="s">
        <v>116</v>
      </c>
      <c r="O3" s="392"/>
      <c r="P3" s="393"/>
      <c r="Q3" s="394" t="s">
        <v>118</v>
      </c>
      <c r="R3" s="385"/>
      <c r="S3" s="386"/>
      <c r="T3" s="391" t="s">
        <v>117</v>
      </c>
      <c r="U3" s="392"/>
      <c r="V3" s="395"/>
      <c r="W3" s="396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7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4" t="s">
        <v>44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</row>
    <row r="2" spans="1:23" ht="30" customHeight="1" thickBot="1" x14ac:dyDescent="0.3">
      <c r="A2" s="405" t="s">
        <v>131</v>
      </c>
      <c r="B2" s="405"/>
      <c r="C2" s="405"/>
      <c r="D2" s="405"/>
      <c r="E2" s="405"/>
      <c r="F2" s="406"/>
      <c r="G2" s="375"/>
      <c r="H2" s="375"/>
      <c r="I2" s="375"/>
      <c r="J2" s="375"/>
      <c r="K2" s="407" t="s">
        <v>17</v>
      </c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</row>
    <row r="3" spans="1:23" s="148" customFormat="1" ht="30" customHeight="1" x14ac:dyDescent="0.25">
      <c r="A3" s="243"/>
      <c r="B3" s="400" t="s">
        <v>111</v>
      </c>
      <c r="C3" s="401"/>
      <c r="D3" s="402"/>
      <c r="E3" s="400" t="s">
        <v>115</v>
      </c>
      <c r="F3" s="401"/>
      <c r="G3" s="402"/>
      <c r="H3" s="400" t="s">
        <v>51</v>
      </c>
      <c r="I3" s="401"/>
      <c r="J3" s="402"/>
      <c r="K3" s="400" t="s">
        <v>52</v>
      </c>
      <c r="L3" s="401"/>
      <c r="M3" s="402"/>
      <c r="N3" s="400" t="s">
        <v>116</v>
      </c>
      <c r="O3" s="401"/>
      <c r="P3" s="402"/>
      <c r="Q3" s="400" t="s">
        <v>118</v>
      </c>
      <c r="R3" s="401"/>
      <c r="S3" s="402"/>
      <c r="T3" s="400" t="s">
        <v>117</v>
      </c>
      <c r="U3" s="401"/>
      <c r="V3" s="402"/>
      <c r="W3" s="403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4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3" t="s">
        <v>10</v>
      </c>
      <c r="B1" s="373"/>
      <c r="C1" s="373"/>
      <c r="D1" s="373"/>
      <c r="E1" s="373"/>
      <c r="F1" s="373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3"/>
      <c r="B2" s="373"/>
      <c r="C2" s="373"/>
      <c r="D2" s="373"/>
      <c r="E2" s="373"/>
      <c r="F2" s="373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4" t="s">
        <v>44</v>
      </c>
      <c r="B3" s="374"/>
      <c r="C3" s="374"/>
      <c r="D3" s="374"/>
      <c r="E3" s="374"/>
      <c r="F3" s="374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5" t="s">
        <v>17</v>
      </c>
      <c r="B4" s="375"/>
      <c r="C4" s="375"/>
      <c r="D4" s="375"/>
      <c r="E4" s="375"/>
      <c r="F4" s="375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9" t="s">
        <v>140</v>
      </c>
      <c r="C5" s="409"/>
      <c r="D5" s="150" t="s">
        <v>141</v>
      </c>
      <c r="E5" s="408">
        <v>1999091953</v>
      </c>
      <c r="F5" s="408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9" t="s">
        <v>143</v>
      </c>
      <c r="C6" s="409"/>
      <c r="D6" s="166" t="s">
        <v>144</v>
      </c>
      <c r="E6" s="410">
        <v>1777649917</v>
      </c>
      <c r="F6" s="411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2021-05-02T03:35:34Z</cp:lastPrinted>
  <dcterms:created xsi:type="dcterms:W3CDTF">2015-12-02T06:31:52Z</dcterms:created>
  <dcterms:modified xsi:type="dcterms:W3CDTF">2021-05-02T03:36:43Z</dcterms:modified>
</cp:coreProperties>
</file>